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tatistics\Publications\DUKES\Main chapters\Chapter 1 - Energy\"/>
    </mc:Choice>
  </mc:AlternateContent>
  <xr:revisionPtr revIDLastSave="0" documentId="13_ncr:1_{1AE68F20-23BC-401E-8F0F-42F7B287D96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5" sheetId="37" r:id="rId1"/>
    <sheet name="2024" sheetId="36" r:id="rId2"/>
    <sheet name="2023" sheetId="35" r:id="rId3"/>
    <sheet name="2022" sheetId="34" r:id="rId4"/>
    <sheet name="2021" sheetId="33" r:id="rId5"/>
    <sheet name="2020" sheetId="32" r:id="rId6"/>
    <sheet name="2019" sheetId="31" r:id="rId7"/>
    <sheet name="2018" sheetId="30" r:id="rId8"/>
    <sheet name="2017" sheetId="29" r:id="rId9"/>
    <sheet name="2016" sheetId="28" r:id="rId10"/>
    <sheet name="2015" sheetId="27" r:id="rId11"/>
    <sheet name="2014" sheetId="26" r:id="rId12"/>
    <sheet name="2013" sheetId="25" r:id="rId13"/>
    <sheet name="2012" sheetId="24" r:id="rId14"/>
    <sheet name="2011" sheetId="23" r:id="rId15"/>
    <sheet name="2010" sheetId="22" r:id="rId16"/>
    <sheet name="2009" sheetId="21" r:id="rId17"/>
    <sheet name="2008" sheetId="20" r:id="rId18"/>
    <sheet name="2007" sheetId="19" r:id="rId19"/>
    <sheet name="2006" sheetId="18" r:id="rId20"/>
    <sheet name="2005" sheetId="17" r:id="rId21"/>
    <sheet name="2004" sheetId="16" r:id="rId22"/>
    <sheet name="2003" sheetId="15" r:id="rId23"/>
    <sheet name="2002" sheetId="14" r:id="rId24"/>
    <sheet name="2001" sheetId="13" r:id="rId25"/>
    <sheet name="2000" sheetId="12" r:id="rId26"/>
    <sheet name="1999" sheetId="11" r:id="rId27"/>
    <sheet name="1998" sheetId="10" r:id="rId28"/>
  </sheets>
  <definedNames>
    <definedName name="_xlnm.Print_Area" localSheetId="27">'1998'!$A$1:$J$68</definedName>
    <definedName name="_xlnm.Print_Area" localSheetId="26">'1999'!$A$1:$K$68</definedName>
    <definedName name="_xlnm.Print_Area" localSheetId="25">'2000'!$A$1:$K$68</definedName>
    <definedName name="_xlnm.Print_Area" localSheetId="24">'2001'!$A$1:$K$68</definedName>
    <definedName name="_xlnm.Print_Area" localSheetId="23">'2002'!$A$1:$K$68</definedName>
    <definedName name="_xlnm.Print_Area" localSheetId="22">'2003'!$A$1:$K$68</definedName>
    <definedName name="_xlnm.Print_Area" localSheetId="21">'2004'!$A$1:$K$68</definedName>
    <definedName name="_xlnm.Print_Area" localSheetId="20">'2005'!$A$1:$K$68</definedName>
    <definedName name="_xlnm.Print_Area" localSheetId="19">'2006'!$A$1:$K$68</definedName>
    <definedName name="_xlnm.Print_Area" localSheetId="18">'2007'!$A$1:$K$68</definedName>
    <definedName name="_xlnm.Print_Area" localSheetId="17">'2008'!$A$1:$K$68</definedName>
    <definedName name="_xlnm.Print_Area" localSheetId="16">'2009'!$A$1:$K$68</definedName>
    <definedName name="_xlnm.Print_Area" localSheetId="15">'2010'!$A$1:$K$68</definedName>
    <definedName name="_xlnm.Print_Area" localSheetId="14">'2011'!$A$1:$K$68</definedName>
    <definedName name="_xlnm.Print_Area" localSheetId="13">'2012'!$A$1:$K$68</definedName>
    <definedName name="_xlnm.Print_Area" localSheetId="12">'2013'!$A$1:$K$68</definedName>
    <definedName name="_xlnm.Print_Area" localSheetId="11">'2014'!$A$1:$K$68</definedName>
    <definedName name="_xlnm.Print_Area" localSheetId="10">'2015'!$A$1:$K$68</definedName>
    <definedName name="_xlnm.Print_Area" localSheetId="9">'2016'!$A$1:$K$68</definedName>
    <definedName name="_xlnm.Print_Area" localSheetId="8">'2017'!$A$1:$K$68</definedName>
    <definedName name="_xlnm.Print_Area" localSheetId="7">'2018'!$A$1:$K$68</definedName>
    <definedName name="_xlnm.Print_Area" localSheetId="6">'2019'!$A$1:$K$68</definedName>
    <definedName name="_xlnm.Print_Area" localSheetId="5">'2020'!$A$1:$K$67</definedName>
    <definedName name="_xlnm.Print_Area" localSheetId="4">'2021'!$A$1:$K$67</definedName>
    <definedName name="_xlnm.Print_Area" localSheetId="3">'2022'!$A$1:$K$67</definedName>
    <definedName name="_xlnm.Print_Area" localSheetId="2">'2023'!$A$1:$K$67</definedName>
    <definedName name="_xlnm.Print_Area" localSheetId="1">'2024'!$A$1:$K$67</definedName>
    <definedName name="_xlnm.Print_Area" localSheetId="0">'2025'!$A$1:$K$67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4" i="37" l="1"/>
  <c r="G52" i="37" s="1"/>
  <c r="K2" i="37"/>
  <c r="Q1" i="37"/>
  <c r="K62" i="36"/>
  <c r="J62" i="36"/>
  <c r="I62" i="36"/>
  <c r="D62" i="36"/>
  <c r="C62" i="36"/>
  <c r="B62" i="36"/>
  <c r="J61" i="36"/>
  <c r="I61" i="36"/>
  <c r="H61" i="36"/>
  <c r="G61" i="36"/>
  <c r="F60" i="36"/>
  <c r="E60" i="36"/>
  <c r="C60" i="36"/>
  <c r="F59" i="36"/>
  <c r="E59" i="36"/>
  <c r="B59" i="36"/>
  <c r="K58" i="36"/>
  <c r="J58" i="36"/>
  <c r="I58" i="36"/>
  <c r="B58" i="36"/>
  <c r="J57" i="36"/>
  <c r="I57" i="36"/>
  <c r="H57" i="36"/>
  <c r="K56" i="36"/>
  <c r="F56" i="36"/>
  <c r="E56" i="36"/>
  <c r="C56" i="36"/>
  <c r="F55" i="36"/>
  <c r="E55" i="36"/>
  <c r="B55" i="36"/>
  <c r="K54" i="36"/>
  <c r="J54" i="36"/>
  <c r="I54" i="36"/>
  <c r="D54" i="36"/>
  <c r="C54" i="36"/>
  <c r="B54" i="36"/>
  <c r="J53" i="36"/>
  <c r="I53" i="36"/>
  <c r="H53" i="36"/>
  <c r="G53" i="36"/>
  <c r="K52" i="36"/>
  <c r="H52" i="36"/>
  <c r="F52" i="36"/>
  <c r="E52" i="36"/>
  <c r="C52" i="36"/>
  <c r="G51" i="36"/>
  <c r="F51" i="36"/>
  <c r="E51" i="36"/>
  <c r="D51" i="36"/>
  <c r="B51" i="36"/>
  <c r="K50" i="36"/>
  <c r="F50" i="36"/>
  <c r="E50" i="36"/>
  <c r="D50" i="36"/>
  <c r="C50" i="36"/>
  <c r="K49" i="36"/>
  <c r="G49" i="36"/>
  <c r="E49" i="36"/>
  <c r="C49" i="36"/>
  <c r="B49" i="36"/>
  <c r="J48" i="36"/>
  <c r="I48" i="36"/>
  <c r="F48" i="36"/>
  <c r="D48" i="36"/>
  <c r="C48" i="36"/>
  <c r="B48" i="36"/>
  <c r="K47" i="36"/>
  <c r="J47" i="36"/>
  <c r="I47" i="36"/>
  <c r="H47" i="36"/>
  <c r="C47" i="36"/>
  <c r="K46" i="36"/>
  <c r="J46" i="36"/>
  <c r="I46" i="36"/>
  <c r="H46" i="36"/>
  <c r="G46" i="36"/>
  <c r="F46" i="36"/>
  <c r="B46" i="36"/>
  <c r="J45" i="36"/>
  <c r="I45" i="36"/>
  <c r="H45" i="36"/>
  <c r="G45" i="36"/>
  <c r="F45" i="36"/>
  <c r="D45" i="36"/>
  <c r="B45" i="36"/>
  <c r="K44" i="36"/>
  <c r="H44" i="36"/>
  <c r="G44" i="36"/>
  <c r="F44" i="36"/>
  <c r="E44" i="36"/>
  <c r="C44" i="36"/>
  <c r="G43" i="36"/>
  <c r="F43" i="36"/>
  <c r="E43" i="36"/>
  <c r="D43" i="36"/>
  <c r="B43" i="36"/>
  <c r="K42" i="36"/>
  <c r="F42" i="36"/>
  <c r="E42" i="36"/>
  <c r="D42" i="36"/>
  <c r="C42" i="36"/>
  <c r="K41" i="36"/>
  <c r="J41" i="36"/>
  <c r="E41" i="36"/>
  <c r="C41" i="36"/>
  <c r="B41" i="36"/>
  <c r="K40" i="36"/>
  <c r="J40" i="36"/>
  <c r="I40" i="36"/>
  <c r="F40" i="36"/>
  <c r="D40" i="36"/>
  <c r="C40" i="36"/>
  <c r="K39" i="36"/>
  <c r="J39" i="36"/>
  <c r="I39" i="36"/>
  <c r="H39" i="36"/>
  <c r="C39" i="36"/>
  <c r="B39" i="36"/>
  <c r="K38" i="36"/>
  <c r="J38" i="36"/>
  <c r="I38" i="36"/>
  <c r="H38" i="36"/>
  <c r="G38" i="36"/>
  <c r="F38" i="36"/>
  <c r="B38" i="36"/>
  <c r="J37" i="36"/>
  <c r="I37" i="36"/>
  <c r="H37" i="36"/>
  <c r="G37" i="36"/>
  <c r="F37" i="36"/>
  <c r="D37" i="36"/>
  <c r="B37" i="36"/>
  <c r="K36" i="36"/>
  <c r="H36" i="36"/>
  <c r="G36" i="36"/>
  <c r="F36" i="36"/>
  <c r="E36" i="36"/>
  <c r="C36" i="36"/>
  <c r="G35" i="36"/>
  <c r="F35" i="36"/>
  <c r="E35" i="36"/>
  <c r="D35" i="36"/>
  <c r="B35" i="36"/>
  <c r="K34" i="36"/>
  <c r="F34" i="36"/>
  <c r="E34" i="36"/>
  <c r="D34" i="36"/>
  <c r="C34" i="36"/>
  <c r="K33" i="36"/>
  <c r="J33" i="36"/>
  <c r="G33" i="36"/>
  <c r="E33" i="36"/>
  <c r="C33" i="36"/>
  <c r="B33" i="36"/>
  <c r="K32" i="36"/>
  <c r="J32" i="36"/>
  <c r="I32" i="36"/>
  <c r="F32" i="36"/>
  <c r="D32" i="36"/>
  <c r="C32" i="36"/>
  <c r="B32" i="36"/>
  <c r="K31" i="36"/>
  <c r="J31" i="36"/>
  <c r="I31" i="36"/>
  <c r="H31" i="36"/>
  <c r="C31" i="36"/>
  <c r="B31" i="36"/>
  <c r="K30" i="36"/>
  <c r="J30" i="36"/>
  <c r="I30" i="36"/>
  <c r="H30" i="36"/>
  <c r="G30" i="36"/>
  <c r="F30" i="36"/>
  <c r="B30" i="36"/>
  <c r="J29" i="36"/>
  <c r="I29" i="36"/>
  <c r="H29" i="36"/>
  <c r="G29" i="36"/>
  <c r="F29" i="36"/>
  <c r="D29" i="36"/>
  <c r="B29" i="36"/>
  <c r="K28" i="36"/>
  <c r="H28" i="36"/>
  <c r="G28" i="36"/>
  <c r="F28" i="36"/>
  <c r="E28" i="36"/>
  <c r="C28" i="36"/>
  <c r="G27" i="36"/>
  <c r="F27" i="36"/>
  <c r="E27" i="36"/>
  <c r="D27" i="36"/>
  <c r="B27" i="36"/>
  <c r="K26" i="36"/>
  <c r="F26" i="36"/>
  <c r="E26" i="36"/>
  <c r="D26" i="36"/>
  <c r="C26" i="36"/>
  <c r="K25" i="36"/>
  <c r="J25" i="36"/>
  <c r="G25" i="36"/>
  <c r="E25" i="36"/>
  <c r="C25" i="36"/>
  <c r="B25" i="36"/>
  <c r="K24" i="36"/>
  <c r="J24" i="36"/>
  <c r="I24" i="36"/>
  <c r="C24" i="36"/>
  <c r="B24" i="36"/>
  <c r="K23" i="36"/>
  <c r="J23" i="36"/>
  <c r="I23" i="36"/>
  <c r="H23" i="36"/>
  <c r="C23" i="36"/>
  <c r="B23" i="36"/>
  <c r="K22" i="36"/>
  <c r="J22" i="36"/>
  <c r="I22" i="36"/>
  <c r="H22" i="36"/>
  <c r="F22" i="36"/>
  <c r="C22" i="36"/>
  <c r="B22" i="36"/>
  <c r="K21" i="36"/>
  <c r="J21" i="36"/>
  <c r="I21" i="36"/>
  <c r="H21" i="36"/>
  <c r="C21" i="36"/>
  <c r="B21" i="36"/>
  <c r="K20" i="36"/>
  <c r="J20" i="36"/>
  <c r="I20" i="36"/>
  <c r="H20" i="36"/>
  <c r="F20" i="36"/>
  <c r="C20" i="36"/>
  <c r="B20" i="36"/>
  <c r="K19" i="36"/>
  <c r="J19" i="36"/>
  <c r="I19" i="36"/>
  <c r="H19" i="36"/>
  <c r="E19" i="36"/>
  <c r="D19" i="36"/>
  <c r="C19" i="36"/>
  <c r="B19" i="36"/>
  <c r="K18" i="36"/>
  <c r="J18" i="36"/>
  <c r="I18" i="36"/>
  <c r="H18" i="36"/>
  <c r="F18" i="36"/>
  <c r="D18" i="36"/>
  <c r="C18" i="36"/>
  <c r="B18" i="36"/>
  <c r="K17" i="36"/>
  <c r="J17" i="36"/>
  <c r="I17" i="36"/>
  <c r="H17" i="36"/>
  <c r="E17" i="36"/>
  <c r="D17" i="36"/>
  <c r="C17" i="36"/>
  <c r="B17" i="36"/>
  <c r="K16" i="36"/>
  <c r="J16" i="36"/>
  <c r="I16" i="36"/>
  <c r="H16" i="36"/>
  <c r="F16" i="36"/>
  <c r="D16" i="36"/>
  <c r="C16" i="36"/>
  <c r="B16" i="36"/>
  <c r="K15" i="36"/>
  <c r="J15" i="36"/>
  <c r="I15" i="36"/>
  <c r="H15" i="36"/>
  <c r="E15" i="36"/>
  <c r="D15" i="36"/>
  <c r="C15" i="36"/>
  <c r="B15" i="36"/>
  <c r="K14" i="36"/>
  <c r="I14" i="36"/>
  <c r="H14" i="36"/>
  <c r="F14" i="36"/>
  <c r="D14" i="36"/>
  <c r="C14" i="36"/>
  <c r="B14" i="36"/>
  <c r="K13" i="36"/>
  <c r="J13" i="36"/>
  <c r="I13" i="36"/>
  <c r="H13" i="36"/>
  <c r="E13" i="36"/>
  <c r="D13" i="36"/>
  <c r="C13" i="36"/>
  <c r="B13" i="36"/>
  <c r="K12" i="36"/>
  <c r="J12" i="36"/>
  <c r="I12" i="36"/>
  <c r="H12" i="36"/>
  <c r="F12" i="36"/>
  <c r="D12" i="36"/>
  <c r="C12" i="36"/>
  <c r="B12" i="36"/>
  <c r="K11" i="36"/>
  <c r="J11" i="36"/>
  <c r="I11" i="36"/>
  <c r="H11" i="36"/>
  <c r="E11" i="36"/>
  <c r="D11" i="36"/>
  <c r="C11" i="36"/>
  <c r="B11" i="36"/>
  <c r="K10" i="36"/>
  <c r="J10" i="36"/>
  <c r="I10" i="36"/>
  <c r="H10" i="36"/>
  <c r="F10" i="36"/>
  <c r="D10" i="36"/>
  <c r="C10" i="36"/>
  <c r="B10" i="36"/>
  <c r="K9" i="36"/>
  <c r="J9" i="36"/>
  <c r="I9" i="36"/>
  <c r="H9" i="36"/>
  <c r="E9" i="36"/>
  <c r="D9" i="36"/>
  <c r="C9" i="36"/>
  <c r="B9" i="36"/>
  <c r="K8" i="36"/>
  <c r="J8" i="36"/>
  <c r="I8" i="36"/>
  <c r="H8" i="36"/>
  <c r="F8" i="36"/>
  <c r="D8" i="36"/>
  <c r="C8" i="36"/>
  <c r="B8" i="36"/>
  <c r="K7" i="36"/>
  <c r="J7" i="36"/>
  <c r="I7" i="36"/>
  <c r="H7" i="36"/>
  <c r="E7" i="36"/>
  <c r="C7" i="36"/>
  <c r="B7" i="36"/>
  <c r="K6" i="36"/>
  <c r="J6" i="36"/>
  <c r="I6" i="36"/>
  <c r="D6" i="36"/>
  <c r="C6" i="36"/>
  <c r="B6" i="36"/>
  <c r="K5" i="36"/>
  <c r="J5" i="36"/>
  <c r="I5" i="36"/>
  <c r="H5" i="36"/>
  <c r="F5" i="36"/>
  <c r="E5" i="36"/>
  <c r="D5" i="36"/>
  <c r="C5" i="36"/>
  <c r="B5" i="36"/>
  <c r="K60" i="36"/>
  <c r="D58" i="36"/>
  <c r="C58" i="36"/>
  <c r="G57" i="36"/>
  <c r="J49" i="36"/>
  <c r="K48" i="36"/>
  <c r="B47" i="36"/>
  <c r="B40" i="36"/>
  <c r="F24" i="36"/>
  <c r="D24" i="36"/>
  <c r="J14" i="36"/>
  <c r="F6" i="36"/>
  <c r="G5" i="36"/>
  <c r="N4" i="36"/>
  <c r="K2" i="36"/>
  <c r="Q1" i="36"/>
  <c r="E55" i="37" l="1"/>
  <c r="D11" i="37"/>
  <c r="B14" i="37"/>
  <c r="D18" i="37"/>
  <c r="B28" i="37"/>
  <c r="D32" i="37"/>
  <c r="F43" i="37"/>
  <c r="D53" i="37"/>
  <c r="C57" i="37"/>
  <c r="E11" i="37"/>
  <c r="I26" i="37"/>
  <c r="E32" i="37"/>
  <c r="E39" i="37"/>
  <c r="G43" i="37"/>
  <c r="I47" i="37"/>
  <c r="G50" i="37"/>
  <c r="I54" i="37"/>
  <c r="K58" i="37"/>
  <c r="J39" i="37"/>
  <c r="H8" i="37"/>
  <c r="H15" i="37"/>
  <c r="F18" i="37"/>
  <c r="F25" i="37"/>
  <c r="B31" i="37"/>
  <c r="B38" i="37"/>
  <c r="H43" i="37"/>
  <c r="H50" i="37"/>
  <c r="J54" i="37"/>
  <c r="G61" i="37"/>
  <c r="I22" i="37"/>
  <c r="I29" i="37"/>
  <c r="C38" i="37"/>
  <c r="K47" i="37"/>
  <c r="C59" i="37"/>
  <c r="B60" i="37"/>
  <c r="I51" i="37"/>
  <c r="H45" i="37"/>
  <c r="I37" i="37"/>
  <c r="H30" i="37"/>
  <c r="C18" i="37"/>
  <c r="C10" i="37"/>
  <c r="E27" i="37"/>
  <c r="I42" i="37"/>
  <c r="G24" i="37"/>
  <c r="K59" i="37"/>
  <c r="H51" i="37"/>
  <c r="G45" i="37"/>
  <c r="H37" i="37"/>
  <c r="C30" i="37"/>
  <c r="B18" i="37"/>
  <c r="I9" i="37"/>
  <c r="I17" i="37"/>
  <c r="E48" i="37"/>
  <c r="H6" i="37"/>
  <c r="J59" i="37"/>
  <c r="C51" i="37"/>
  <c r="I44" i="37"/>
  <c r="C37" i="37"/>
  <c r="E29" i="37"/>
  <c r="K17" i="37"/>
  <c r="H9" i="37"/>
  <c r="I49" i="37"/>
  <c r="E43" i="37"/>
  <c r="E36" i="37"/>
  <c r="G7" i="37"/>
  <c r="C58" i="37"/>
  <c r="E34" i="37"/>
  <c r="H17" i="37"/>
  <c r="F7" i="37"/>
  <c r="D62" i="37"/>
  <c r="E57" i="37"/>
  <c r="F42" i="37"/>
  <c r="C34" i="37"/>
  <c r="C16" i="37"/>
  <c r="I59" i="37"/>
  <c r="E50" i="37"/>
  <c r="H44" i="37"/>
  <c r="B37" i="37"/>
  <c r="J29" i="37"/>
  <c r="J17" i="37"/>
  <c r="J8" i="37"/>
  <c r="I58" i="37"/>
  <c r="H27" i="37"/>
  <c r="E62" i="37"/>
  <c r="B58" i="37"/>
  <c r="G47" i="37"/>
  <c r="G42" i="37"/>
  <c r="D34" i="37"/>
  <c r="E26" i="37"/>
  <c r="I16" i="37"/>
  <c r="B7" i="37"/>
  <c r="E47" i="37"/>
  <c r="G31" i="37"/>
  <c r="C62" i="37"/>
  <c r="C11" i="37"/>
  <c r="B32" i="37"/>
  <c r="C46" i="37"/>
  <c r="J12" i="37"/>
  <c r="C32" i="37"/>
  <c r="K46" i="37"/>
  <c r="K12" i="37"/>
  <c r="J33" i="37"/>
  <c r="D13" i="37"/>
  <c r="K33" i="37"/>
  <c r="G54" i="37"/>
  <c r="B39" i="37"/>
  <c r="B21" i="37"/>
  <c r="D25" i="37"/>
  <c r="D39" i="37"/>
  <c r="F50" i="37"/>
  <c r="F57" i="37"/>
  <c r="K18" i="37"/>
  <c r="G8" i="37"/>
  <c r="G15" i="37"/>
  <c r="G22" i="37"/>
  <c r="G29" i="37"/>
  <c r="G36" i="37"/>
  <c r="K44" i="37"/>
  <c r="K51" i="37"/>
  <c r="G57" i="37"/>
  <c r="C60" i="37"/>
  <c r="F11" i="37"/>
  <c r="B17" i="37"/>
  <c r="H22" i="37"/>
  <c r="J26" i="37"/>
  <c r="H36" i="37"/>
  <c r="B45" i="37"/>
  <c r="B59" i="37"/>
  <c r="E40" i="37"/>
  <c r="I8" i="37"/>
  <c r="C17" i="37"/>
  <c r="C24" i="37"/>
  <c r="I36" i="37"/>
  <c r="I43" i="37"/>
  <c r="I50" i="37"/>
  <c r="I57" i="37"/>
  <c r="H23" i="37"/>
  <c r="I45" i="37"/>
  <c r="I61" i="37"/>
  <c r="F14" i="37"/>
  <c r="J15" i="37"/>
  <c r="F21" i="37"/>
  <c r="F28" i="37"/>
  <c r="F35" i="37"/>
  <c r="F49" i="37"/>
  <c r="F56" i="37"/>
  <c r="I23" i="37"/>
  <c r="J45" i="37"/>
  <c r="J61" i="37"/>
  <c r="G14" i="37"/>
  <c r="G21" i="37"/>
  <c r="C27" i="37"/>
  <c r="G28" i="37"/>
  <c r="G35" i="37"/>
  <c r="G56" i="37"/>
  <c r="E59" i="37"/>
  <c r="I30" i="37"/>
  <c r="K45" i="37"/>
  <c r="K61" i="37"/>
  <c r="B46" i="37"/>
  <c r="I15" i="37"/>
  <c r="C55" i="37"/>
  <c r="J18" i="37"/>
  <c r="F8" i="37"/>
  <c r="F15" i="37"/>
  <c r="F22" i="37"/>
  <c r="F29" i="37"/>
  <c r="F36" i="37"/>
  <c r="D46" i="37"/>
  <c r="D60" i="37"/>
  <c r="C39" i="37"/>
  <c r="E18" i="37"/>
  <c r="E25" i="37"/>
  <c r="I33" i="37"/>
  <c r="I40" i="37"/>
  <c r="E46" i="37"/>
  <c r="E53" i="37"/>
  <c r="E60" i="37"/>
  <c r="J22" i="37"/>
  <c r="J5" i="37"/>
  <c r="B10" i="37"/>
  <c r="J19" i="37"/>
  <c r="B24" i="37"/>
  <c r="H29" i="37"/>
  <c r="J40" i="37"/>
  <c r="J47" i="37"/>
  <c r="B52" i="37"/>
  <c r="H57" i="37"/>
  <c r="E22" i="37"/>
  <c r="K5" i="37"/>
  <c r="K19" i="37"/>
  <c r="K26" i="37"/>
  <c r="C31" i="37"/>
  <c r="K40" i="37"/>
  <c r="C45" i="37"/>
  <c r="C52" i="37"/>
  <c r="K54" i="37"/>
  <c r="G38" i="37"/>
  <c r="B16" i="37"/>
  <c r="K38" i="37"/>
  <c r="D55" i="37"/>
  <c r="J60" i="37"/>
  <c r="E6" i="37"/>
  <c r="C9" i="37"/>
  <c r="K11" i="37"/>
  <c r="E13" i="37"/>
  <c r="E20" i="37"/>
  <c r="C23" i="37"/>
  <c r="K25" i="37"/>
  <c r="K32" i="37"/>
  <c r="K39" i="37"/>
  <c r="E41" i="37"/>
  <c r="C44" i="37"/>
  <c r="K53" i="37"/>
  <c r="I56" i="37"/>
  <c r="G59" i="37"/>
  <c r="K60" i="37"/>
  <c r="D6" i="37"/>
  <c r="H59" i="37"/>
  <c r="I24" i="37"/>
  <c r="D5" i="37"/>
  <c r="J10" i="37"/>
  <c r="D12" i="37"/>
  <c r="H13" i="37"/>
  <c r="D19" i="37"/>
  <c r="H20" i="37"/>
  <c r="J24" i="37"/>
  <c r="D26" i="37"/>
  <c r="J31" i="37"/>
  <c r="D33" i="37"/>
  <c r="J38" i="37"/>
  <c r="D40" i="37"/>
  <c r="D47" i="37"/>
  <c r="J52" i="37"/>
  <c r="D54" i="37"/>
  <c r="D61" i="37"/>
  <c r="C41" i="37"/>
  <c r="E45" i="37"/>
  <c r="C48" i="37"/>
  <c r="G49" i="37"/>
  <c r="E52" i="37"/>
  <c r="B9" i="37"/>
  <c r="J11" i="37"/>
  <c r="D20" i="37"/>
  <c r="B23" i="37"/>
  <c r="J25" i="37"/>
  <c r="D27" i="37"/>
  <c r="B30" i="37"/>
  <c r="J32" i="37"/>
  <c r="D41" i="37"/>
  <c r="B44" i="37"/>
  <c r="J46" i="37"/>
  <c r="D48" i="37"/>
  <c r="B51" i="37"/>
  <c r="J53" i="37"/>
  <c r="F6" i="37"/>
  <c r="D9" i="37"/>
  <c r="H10" i="37"/>
  <c r="F13" i="37"/>
  <c r="D16" i="37"/>
  <c r="F20" i="37"/>
  <c r="D23" i="37"/>
  <c r="H24" i="37"/>
  <c r="F27" i="37"/>
  <c r="D30" i="37"/>
  <c r="H31" i="37"/>
  <c r="F34" i="37"/>
  <c r="H38" i="37"/>
  <c r="F41" i="37"/>
  <c r="F48" i="37"/>
  <c r="H52" i="37"/>
  <c r="F55" i="37"/>
  <c r="F62" i="37"/>
  <c r="I10" i="37"/>
  <c r="G13" i="37"/>
  <c r="G20" i="37"/>
  <c r="G27" i="37"/>
  <c r="I31" i="37"/>
  <c r="G34" i="37"/>
  <c r="K35" i="37"/>
  <c r="I38" i="37"/>
  <c r="G41" i="37"/>
  <c r="K42" i="37"/>
  <c r="G48" i="37"/>
  <c r="K49" i="37"/>
  <c r="I52" i="37"/>
  <c r="G55" i="37"/>
  <c r="K56" i="37"/>
  <c r="G62" i="37"/>
  <c r="E5" i="37"/>
  <c r="K10" i="37"/>
  <c r="E12" i="37"/>
  <c r="E19" i="37"/>
  <c r="K24" i="37"/>
  <c r="K31" i="37"/>
  <c r="E33" i="37"/>
  <c r="C43" i="37"/>
  <c r="C50" i="37"/>
  <c r="K52" i="37"/>
  <c r="E54" i="37"/>
  <c r="E61" i="37"/>
  <c r="K28" i="37"/>
  <c r="B11" i="37"/>
  <c r="H16" i="37"/>
  <c r="B25" i="37"/>
  <c r="B53" i="37"/>
  <c r="H58" i="37"/>
  <c r="G6" i="37"/>
  <c r="C25" i="37"/>
  <c r="C53" i="37"/>
  <c r="I5" i="37"/>
  <c r="C7" i="37"/>
  <c r="K8" i="37"/>
  <c r="G18" i="37"/>
  <c r="I20" i="37"/>
  <c r="K22" i="37"/>
  <c r="G25" i="37"/>
  <c r="E30" i="37"/>
  <c r="G32" i="37"/>
  <c r="I34" i="37"/>
  <c r="K36" i="37"/>
  <c r="G46" i="37"/>
  <c r="I48" i="37"/>
  <c r="K50" i="37"/>
  <c r="I55" i="37"/>
  <c r="K57" i="37"/>
  <c r="B5" i="37"/>
  <c r="B12" i="37"/>
  <c r="J13" i="37"/>
  <c r="F16" i="37"/>
  <c r="H18" i="37"/>
  <c r="J20" i="37"/>
  <c r="B26" i="37"/>
  <c r="D28" i="37"/>
  <c r="F30" i="37"/>
  <c r="F37" i="37"/>
  <c r="H39" i="37"/>
  <c r="J41" i="37"/>
  <c r="H53" i="37"/>
  <c r="J55" i="37"/>
  <c r="H60" i="37"/>
  <c r="C5" i="37"/>
  <c r="K6" i="37"/>
  <c r="E7" i="37"/>
  <c r="G9" i="37"/>
  <c r="I11" i="37"/>
  <c r="C12" i="37"/>
  <c r="K13" i="37"/>
  <c r="E14" i="37"/>
  <c r="G16" i="37"/>
  <c r="I18" i="37"/>
  <c r="C19" i="37"/>
  <c r="K20" i="37"/>
  <c r="E21" i="37"/>
  <c r="G23" i="37"/>
  <c r="I25" i="37"/>
  <c r="C26" i="37"/>
  <c r="K27" i="37"/>
  <c r="E28" i="37"/>
  <c r="G30" i="37"/>
  <c r="I32" i="37"/>
  <c r="C33" i="37"/>
  <c r="K34" i="37"/>
  <c r="E35" i="37"/>
  <c r="G37" i="37"/>
  <c r="I39" i="37"/>
  <c r="C40" i="37"/>
  <c r="K41" i="37"/>
  <c r="E42" i="37"/>
  <c r="G44" i="37"/>
  <c r="I46" i="37"/>
  <c r="C47" i="37"/>
  <c r="K48" i="37"/>
  <c r="E49" i="37"/>
  <c r="G51" i="37"/>
  <c r="I53" i="37"/>
  <c r="C54" i="37"/>
  <c r="K55" i="37"/>
  <c r="E56" i="37"/>
  <c r="G58" i="37"/>
  <c r="I60" i="37"/>
  <c r="C61" i="37"/>
  <c r="K62" i="37"/>
  <c r="B35" i="37"/>
  <c r="J36" i="37"/>
  <c r="F39" i="37"/>
  <c r="B42" i="37"/>
  <c r="J43" i="37"/>
  <c r="F46" i="37"/>
  <c r="B49" i="37"/>
  <c r="J50" i="37"/>
  <c r="H55" i="37"/>
  <c r="F60" i="37"/>
  <c r="I6" i="37"/>
  <c r="E9" i="37"/>
  <c r="G11" i="37"/>
  <c r="I13" i="37"/>
  <c r="K15" i="37"/>
  <c r="E16" i="37"/>
  <c r="C21" i="37"/>
  <c r="E23" i="37"/>
  <c r="I27" i="37"/>
  <c r="K29" i="37"/>
  <c r="C42" i="37"/>
  <c r="E44" i="37"/>
  <c r="C49" i="37"/>
  <c r="C56" i="37"/>
  <c r="E58" i="37"/>
  <c r="G60" i="37"/>
  <c r="I62" i="37"/>
  <c r="D7" i="37"/>
  <c r="F9" i="37"/>
  <c r="H11" i="37"/>
  <c r="D14" i="37"/>
  <c r="B19" i="37"/>
  <c r="F23" i="37"/>
  <c r="H25" i="37"/>
  <c r="J27" i="37"/>
  <c r="B33" i="37"/>
  <c r="D35" i="37"/>
  <c r="B40" i="37"/>
  <c r="F44" i="37"/>
  <c r="H46" i="37"/>
  <c r="J48" i="37"/>
  <c r="D56" i="37"/>
  <c r="F58" i="37"/>
  <c r="J62" i="37"/>
  <c r="F32" i="37"/>
  <c r="H34" i="37"/>
  <c r="D37" i="37"/>
  <c r="H41" i="37"/>
  <c r="D44" i="37"/>
  <c r="H48" i="37"/>
  <c r="D51" i="37"/>
  <c r="F53" i="37"/>
  <c r="B56" i="37"/>
  <c r="J57" i="37"/>
  <c r="D58" i="37"/>
  <c r="H62" i="37"/>
  <c r="C14" i="37"/>
  <c r="C28" i="37"/>
  <c r="C35" i="37"/>
  <c r="E37" i="37"/>
  <c r="G39" i="37"/>
  <c r="I41" i="37"/>
  <c r="K43" i="37"/>
  <c r="E51" i="37"/>
  <c r="G53" i="37"/>
  <c r="J6" i="37"/>
  <c r="D21" i="37"/>
  <c r="H32" i="37"/>
  <c r="J34" i="37"/>
  <c r="D42" i="37"/>
  <c r="B47" i="37"/>
  <c r="D49" i="37"/>
  <c r="F51" i="37"/>
  <c r="B54" i="37"/>
  <c r="B61" i="37"/>
  <c r="B15" i="37"/>
  <c r="J16" i="37"/>
  <c r="D17" i="37"/>
  <c r="B22" i="37"/>
  <c r="J23" i="37"/>
  <c r="D24" i="37"/>
  <c r="F26" i="37"/>
  <c r="H28" i="37"/>
  <c r="B29" i="37"/>
  <c r="J30" i="37"/>
  <c r="D31" i="37"/>
  <c r="F33" i="37"/>
  <c r="H35" i="37"/>
  <c r="B36" i="37"/>
  <c r="D38" i="37"/>
  <c r="H42" i="37"/>
  <c r="B43" i="37"/>
  <c r="J44" i="37"/>
  <c r="D45" i="37"/>
  <c r="F47" i="37"/>
  <c r="H49" i="37"/>
  <c r="B50" i="37"/>
  <c r="J51" i="37"/>
  <c r="D52" i="37"/>
  <c r="F54" i="37"/>
  <c r="H56" i="37"/>
  <c r="B57" i="37"/>
  <c r="J58" i="37"/>
  <c r="D59" i="37"/>
  <c r="F61" i="37"/>
  <c r="G5" i="37"/>
  <c r="I7" i="37"/>
  <c r="C8" i="37"/>
  <c r="K9" i="37"/>
  <c r="E10" i="37"/>
  <c r="G12" i="37"/>
  <c r="I14" i="37"/>
  <c r="C15" i="37"/>
  <c r="K16" i="37"/>
  <c r="E17" i="37"/>
  <c r="G19" i="37"/>
  <c r="I21" i="37"/>
  <c r="C22" i="37"/>
  <c r="K23" i="37"/>
  <c r="E24" i="37"/>
  <c r="G26" i="37"/>
  <c r="I28" i="37"/>
  <c r="C29" i="37"/>
  <c r="K30" i="37"/>
  <c r="E31" i="37"/>
  <c r="G33" i="37"/>
  <c r="I35" i="37"/>
  <c r="C36" i="37"/>
  <c r="K37" i="37"/>
  <c r="E38" i="37"/>
  <c r="G40" i="37"/>
  <c r="B6" i="37"/>
  <c r="F17" i="37"/>
  <c r="J21" i="37"/>
  <c r="C6" i="37"/>
  <c r="K7" i="37"/>
  <c r="E8" i="37"/>
  <c r="G10" i="37"/>
  <c r="I12" i="37"/>
  <c r="C13" i="37"/>
  <c r="K14" i="37"/>
  <c r="E15" i="37"/>
  <c r="G17" i="37"/>
  <c r="I19" i="37"/>
  <c r="C20" i="37"/>
  <c r="K21" i="37"/>
  <c r="F12" i="37"/>
  <c r="F40" i="37"/>
  <c r="J7" i="37"/>
  <c r="H12" i="37"/>
  <c r="F24" i="37"/>
  <c r="D29" i="37"/>
  <c r="F38" i="37"/>
  <c r="B62" i="37"/>
  <c r="H7" i="37"/>
  <c r="D10" i="37"/>
  <c r="H14" i="37"/>
  <c r="J37" i="37"/>
  <c r="J14" i="37"/>
  <c r="H19" i="37"/>
  <c r="B34" i="37"/>
  <c r="D36" i="37"/>
  <c r="B41" i="37"/>
  <c r="D43" i="37"/>
  <c r="F45" i="37"/>
  <c r="H47" i="37"/>
  <c r="J49" i="37"/>
  <c r="D57" i="37"/>
  <c r="F59" i="37"/>
  <c r="H61" i="37"/>
  <c r="F5" i="37"/>
  <c r="J9" i="37"/>
  <c r="H21" i="37"/>
  <c r="H5" i="37"/>
  <c r="F10" i="37"/>
  <c r="B20" i="37"/>
  <c r="B27" i="37"/>
  <c r="B48" i="37"/>
  <c r="D50" i="37"/>
  <c r="F52" i="37"/>
  <c r="B55" i="37"/>
  <c r="B8" i="37"/>
  <c r="F19" i="37"/>
  <c r="D8" i="37"/>
  <c r="B13" i="37"/>
  <c r="D15" i="37"/>
  <c r="D22" i="37"/>
  <c r="H26" i="37"/>
  <c r="J28" i="37"/>
  <c r="F31" i="37"/>
  <c r="H33" i="37"/>
  <c r="J35" i="37"/>
  <c r="H40" i="37"/>
  <c r="J42" i="37"/>
  <c r="H54" i="37"/>
  <c r="J56" i="37"/>
  <c r="H62" i="36"/>
  <c r="D61" i="36"/>
  <c r="H60" i="36"/>
  <c r="D59" i="36"/>
  <c r="H58" i="36"/>
  <c r="D57" i="36"/>
  <c r="H56" i="36"/>
  <c r="D55" i="36"/>
  <c r="H54" i="36"/>
  <c r="D53" i="36"/>
  <c r="G62" i="36"/>
  <c r="K61" i="36"/>
  <c r="C61" i="36"/>
  <c r="G60" i="36"/>
  <c r="K59" i="36"/>
  <c r="C59" i="36"/>
  <c r="G58" i="36"/>
  <c r="K57" i="36"/>
  <c r="C57" i="36"/>
  <c r="G56" i="36"/>
  <c r="K55" i="36"/>
  <c r="C55" i="36"/>
  <c r="G54" i="36"/>
  <c r="K53" i="36"/>
  <c r="C53" i="36"/>
  <c r="G52" i="36"/>
  <c r="K51" i="36"/>
  <c r="C51" i="36"/>
  <c r="G48" i="36"/>
  <c r="K27" i="36"/>
  <c r="C27" i="36"/>
  <c r="E6" i="36"/>
  <c r="D7" i="36"/>
  <c r="D25" i="36"/>
  <c r="F25" i="36"/>
  <c r="G26" i="36"/>
  <c r="I27" i="36"/>
  <c r="H27" i="36"/>
  <c r="I28" i="36"/>
  <c r="D33" i="36"/>
  <c r="F33" i="36"/>
  <c r="G34" i="36"/>
  <c r="I35" i="36"/>
  <c r="H35" i="36"/>
  <c r="I36" i="36"/>
  <c r="D41" i="36"/>
  <c r="F41" i="36"/>
  <c r="G42" i="36"/>
  <c r="I43" i="36"/>
  <c r="H43" i="36"/>
  <c r="I44" i="36"/>
  <c r="D49" i="36"/>
  <c r="F49" i="36"/>
  <c r="G50" i="36"/>
  <c r="I51" i="36"/>
  <c r="H51" i="36"/>
  <c r="I52" i="36"/>
  <c r="G55" i="36"/>
  <c r="I56" i="36"/>
  <c r="G59" i="36"/>
  <c r="I60" i="36"/>
  <c r="D20" i="36"/>
  <c r="D21" i="36"/>
  <c r="D22" i="36"/>
  <c r="D23" i="36"/>
  <c r="J27" i="36"/>
  <c r="J28" i="36"/>
  <c r="K29" i="36"/>
  <c r="E31" i="36"/>
  <c r="J35" i="36"/>
  <c r="J36" i="36"/>
  <c r="D38" i="36"/>
  <c r="E40" i="36"/>
  <c r="G41" i="36"/>
  <c r="H42" i="36"/>
  <c r="J43" i="36"/>
  <c r="J44" i="36"/>
  <c r="D46" i="36"/>
  <c r="E48" i="36"/>
  <c r="J51" i="36"/>
  <c r="B52" i="36"/>
  <c r="I55" i="36"/>
  <c r="B56" i="36"/>
  <c r="F7" i="36"/>
  <c r="G9" i="36"/>
  <c r="E10" i="36"/>
  <c r="G11" i="36"/>
  <c r="F13" i="36"/>
  <c r="E14" i="36"/>
  <c r="G15" i="36"/>
  <c r="E16" i="36"/>
  <c r="G17" i="36"/>
  <c r="F17" i="36"/>
  <c r="E18" i="36"/>
  <c r="G19" i="36"/>
  <c r="F19" i="36"/>
  <c r="E20" i="36"/>
  <c r="G21" i="36"/>
  <c r="F21" i="36"/>
  <c r="E22" i="36"/>
  <c r="G23" i="36"/>
  <c r="F23" i="36"/>
  <c r="G24" i="36"/>
  <c r="I25" i="36"/>
  <c r="H25" i="36"/>
  <c r="I26" i="36"/>
  <c r="C30" i="36"/>
  <c r="D31" i="36"/>
  <c r="F31" i="36"/>
  <c r="G32" i="36"/>
  <c r="I33" i="36"/>
  <c r="H33" i="36"/>
  <c r="I34" i="36"/>
  <c r="C38" i="36"/>
  <c r="D39" i="36"/>
  <c r="F39" i="36"/>
  <c r="G40" i="36"/>
  <c r="I41" i="36"/>
  <c r="H41" i="36"/>
  <c r="I42" i="36"/>
  <c r="C46" i="36"/>
  <c r="D47" i="36"/>
  <c r="F47" i="36"/>
  <c r="I49" i="36"/>
  <c r="H49" i="36"/>
  <c r="I50" i="36"/>
  <c r="E53" i="36"/>
  <c r="E54" i="36"/>
  <c r="J55" i="36"/>
  <c r="E57" i="36"/>
  <c r="E58" i="36"/>
  <c r="J59" i="36"/>
  <c r="E61" i="36"/>
  <c r="E62" i="36"/>
  <c r="E21" i="36"/>
  <c r="E23" i="36"/>
  <c r="E24" i="36"/>
  <c r="H26" i="36"/>
  <c r="B28" i="36"/>
  <c r="C29" i="36"/>
  <c r="D30" i="36"/>
  <c r="E32" i="36"/>
  <c r="H34" i="36"/>
  <c r="B36" i="36"/>
  <c r="C37" i="36"/>
  <c r="K37" i="36"/>
  <c r="E39" i="36"/>
  <c r="B44" i="36"/>
  <c r="C45" i="36"/>
  <c r="K45" i="36"/>
  <c r="E47" i="36"/>
  <c r="H50" i="36"/>
  <c r="J52" i="36"/>
  <c r="H55" i="36"/>
  <c r="J56" i="36"/>
  <c r="I59" i="36"/>
  <c r="H59" i="36"/>
  <c r="B60" i="36"/>
  <c r="J60" i="36"/>
  <c r="H6" i="36"/>
  <c r="G6" i="36"/>
  <c r="G7" i="36"/>
  <c r="E8" i="36"/>
  <c r="F9" i="36"/>
  <c r="F11" i="36"/>
  <c r="E12" i="36"/>
  <c r="G13" i="36"/>
  <c r="F15" i="36"/>
  <c r="G8" i="36"/>
  <c r="G10" i="36"/>
  <c r="G12" i="36"/>
  <c r="G14" i="36"/>
  <c r="G16" i="36"/>
  <c r="G18" i="36"/>
  <c r="G20" i="36"/>
  <c r="G22" i="36"/>
  <c r="H24" i="36"/>
  <c r="B26" i="36"/>
  <c r="J26" i="36"/>
  <c r="D28" i="36"/>
  <c r="E29" i="36"/>
  <c r="E30" i="36"/>
  <c r="G31" i="36"/>
  <c r="H32" i="36"/>
  <c r="B34" i="36"/>
  <c r="J34" i="36"/>
  <c r="C35" i="36"/>
  <c r="K35" i="36"/>
  <c r="D36" i="36"/>
  <c r="E37" i="36"/>
  <c r="E38" i="36"/>
  <c r="G39" i="36"/>
  <c r="H40" i="36"/>
  <c r="B42" i="36"/>
  <c r="J42" i="36"/>
  <c r="C43" i="36"/>
  <c r="K43" i="36"/>
  <c r="D44" i="36"/>
  <c r="E45" i="36"/>
  <c r="E46" i="36"/>
  <c r="G47" i="36"/>
  <c r="H48" i="36"/>
  <c r="B50" i="36"/>
  <c r="J50" i="36"/>
  <c r="D52" i="36"/>
  <c r="B53" i="36"/>
  <c r="F53" i="36"/>
  <c r="F54" i="36"/>
  <c r="D56" i="36"/>
  <c r="B57" i="36"/>
  <c r="F57" i="36"/>
  <c r="F58" i="36"/>
  <c r="D60" i="36"/>
  <c r="B61" i="36"/>
  <c r="F61" i="36"/>
  <c r="F62" i="36"/>
  <c r="C36" i="35" l="1"/>
  <c r="D35" i="35"/>
  <c r="D34" i="35"/>
  <c r="E33" i="35"/>
  <c r="K32" i="35"/>
  <c r="I32" i="35"/>
  <c r="F31" i="35"/>
  <c r="J30" i="35"/>
  <c r="B30" i="35"/>
  <c r="G27" i="35"/>
  <c r="H25" i="35"/>
  <c r="D24" i="35"/>
  <c r="H23" i="35"/>
  <c r="F23" i="35"/>
  <c r="J22" i="35"/>
  <c r="D22" i="35"/>
  <c r="C22" i="35"/>
  <c r="H21" i="35"/>
  <c r="E21" i="35"/>
  <c r="B21" i="35"/>
  <c r="D20" i="35"/>
  <c r="B20" i="35"/>
  <c r="J18" i="35"/>
  <c r="B18" i="35"/>
  <c r="C17" i="35"/>
  <c r="K16" i="35"/>
  <c r="J16" i="35"/>
  <c r="D16" i="35"/>
  <c r="B16" i="35"/>
  <c r="J15" i="35"/>
  <c r="K14" i="35"/>
  <c r="J14" i="35"/>
  <c r="I14" i="35"/>
  <c r="H14" i="35"/>
  <c r="J13" i="35"/>
  <c r="H13" i="35"/>
  <c r="F13" i="35"/>
  <c r="J12" i="35"/>
  <c r="H12" i="35"/>
  <c r="F12" i="35"/>
  <c r="B12" i="35"/>
  <c r="H11" i="35"/>
  <c r="G11" i="35"/>
  <c r="J10" i="35"/>
  <c r="F10" i="35"/>
  <c r="D10" i="35"/>
  <c r="G9" i="35"/>
  <c r="F9" i="35"/>
  <c r="C8" i="35"/>
  <c r="F7" i="35"/>
  <c r="E7" i="35"/>
  <c r="B7" i="35"/>
  <c r="J6" i="35"/>
  <c r="D6" i="35"/>
  <c r="C6" i="35"/>
  <c r="B6" i="35"/>
  <c r="J5" i="35"/>
  <c r="H5" i="35"/>
  <c r="G5" i="35"/>
  <c r="F5" i="35"/>
  <c r="E5" i="35"/>
  <c r="D5" i="35"/>
  <c r="B5" i="35"/>
  <c r="I48" i="35"/>
  <c r="H34" i="35"/>
  <c r="J20" i="35"/>
  <c r="D19" i="35"/>
  <c r="H17" i="35"/>
  <c r="I16" i="35"/>
  <c r="D8" i="35"/>
  <c r="N4" i="35"/>
  <c r="K2" i="35"/>
  <c r="Q1" i="35"/>
  <c r="C58" i="35" l="1"/>
  <c r="G7" i="35"/>
  <c r="F8" i="35"/>
  <c r="H9" i="35"/>
  <c r="H10" i="35"/>
  <c r="J11" i="35"/>
  <c r="K12" i="35"/>
  <c r="I12" i="35"/>
  <c r="C15" i="35"/>
  <c r="K15" i="35"/>
  <c r="D17" i="35"/>
  <c r="B19" i="35"/>
  <c r="E19" i="35"/>
  <c r="C20" i="35"/>
  <c r="F21" i="35"/>
  <c r="G23" i="35"/>
  <c r="F24" i="35"/>
  <c r="H27" i="35"/>
  <c r="G29" i="35"/>
  <c r="B32" i="35"/>
  <c r="J32" i="35"/>
  <c r="F33" i="35"/>
  <c r="K34" i="35"/>
  <c r="I34" i="35"/>
  <c r="E35" i="35"/>
  <c r="D36" i="35"/>
  <c r="H36" i="35"/>
  <c r="D37" i="35"/>
  <c r="C38" i="35"/>
  <c r="H43" i="35"/>
  <c r="G45" i="35"/>
  <c r="B48" i="35"/>
  <c r="J48" i="35"/>
  <c r="F49" i="35"/>
  <c r="K50" i="35"/>
  <c r="I50" i="35"/>
  <c r="E51" i="35"/>
  <c r="D52" i="35"/>
  <c r="H52" i="35"/>
  <c r="D53" i="35"/>
  <c r="C54" i="35"/>
  <c r="H59" i="35"/>
  <c r="G61" i="35"/>
  <c r="H41" i="35"/>
  <c r="G43" i="35"/>
  <c r="B46" i="35"/>
  <c r="J46" i="35"/>
  <c r="F47" i="35"/>
  <c r="E49" i="35"/>
  <c r="D50" i="35"/>
  <c r="H50" i="35"/>
  <c r="D51" i="35"/>
  <c r="C52" i="35"/>
  <c r="H57" i="35"/>
  <c r="G59" i="35"/>
  <c r="H7" i="35"/>
  <c r="H8" i="35"/>
  <c r="I10" i="35"/>
  <c r="E17" i="35"/>
  <c r="F19" i="35"/>
  <c r="G21" i="35"/>
  <c r="J24" i="35"/>
  <c r="H29" i="35"/>
  <c r="B34" i="35"/>
  <c r="F35" i="35"/>
  <c r="I36" i="35"/>
  <c r="D38" i="35"/>
  <c r="D39" i="35"/>
  <c r="H45" i="35"/>
  <c r="G47" i="35"/>
  <c r="J50" i="35"/>
  <c r="K52" i="35"/>
  <c r="E53" i="35"/>
  <c r="H54" i="35"/>
  <c r="C56" i="35"/>
  <c r="I8" i="35"/>
  <c r="B14" i="35"/>
  <c r="E15" i="35"/>
  <c r="F17" i="35"/>
  <c r="D18" i="35"/>
  <c r="F20" i="35"/>
  <c r="H22" i="35"/>
  <c r="J23" i="35"/>
  <c r="K24" i="35"/>
  <c r="D25" i="35"/>
  <c r="C26" i="35"/>
  <c r="H31" i="35"/>
  <c r="G33" i="35"/>
  <c r="B36" i="35"/>
  <c r="J36" i="35"/>
  <c r="F37" i="35"/>
  <c r="K38" i="35"/>
  <c r="I38" i="35"/>
  <c r="E39" i="35"/>
  <c r="D40" i="35"/>
  <c r="H40" i="35"/>
  <c r="D41" i="35"/>
  <c r="C42" i="35"/>
  <c r="H47" i="35"/>
  <c r="G49" i="35"/>
  <c r="B52" i="35"/>
  <c r="J52" i="35"/>
  <c r="F53" i="35"/>
  <c r="K54" i="35"/>
  <c r="I54" i="35"/>
  <c r="E55" i="35"/>
  <c r="D56" i="35"/>
  <c r="H56" i="35"/>
  <c r="D57" i="35"/>
  <c r="E62" i="35"/>
  <c r="I61" i="35"/>
  <c r="E60" i="35"/>
  <c r="I59" i="35"/>
  <c r="E58" i="35"/>
  <c r="I57" i="35"/>
  <c r="E56" i="35"/>
  <c r="I55" i="35"/>
  <c r="E54" i="35"/>
  <c r="I53" i="35"/>
  <c r="E52" i="35"/>
  <c r="I51" i="35"/>
  <c r="E50" i="35"/>
  <c r="I49" i="35"/>
  <c r="E48" i="35"/>
  <c r="I47" i="35"/>
  <c r="E46" i="35"/>
  <c r="I45" i="35"/>
  <c r="E44" i="35"/>
  <c r="I43" i="35"/>
  <c r="E42" i="35"/>
  <c r="I41" i="35"/>
  <c r="E40" i="35"/>
  <c r="I39" i="35"/>
  <c r="E38" i="35"/>
  <c r="I37" i="35"/>
  <c r="E36" i="35"/>
  <c r="I35" i="35"/>
  <c r="E34" i="35"/>
  <c r="I33" i="35"/>
  <c r="E32" i="35"/>
  <c r="I31" i="35"/>
  <c r="E30" i="35"/>
  <c r="I29" i="35"/>
  <c r="E28" i="35"/>
  <c r="I27" i="35"/>
  <c r="E26" i="35"/>
  <c r="I25" i="35"/>
  <c r="E24" i="35"/>
  <c r="I23" i="35"/>
  <c r="E22" i="35"/>
  <c r="I21" i="35"/>
  <c r="E20" i="35"/>
  <c r="I19" i="35"/>
  <c r="E18" i="35"/>
  <c r="I17" i="35"/>
  <c r="E16" i="35"/>
  <c r="I15" i="35"/>
  <c r="E14" i="35"/>
  <c r="I13" i="35"/>
  <c r="E12" i="35"/>
  <c r="I11" i="35"/>
  <c r="E10" i="35"/>
  <c r="I9" i="35"/>
  <c r="E8" i="35"/>
  <c r="I7" i="35"/>
  <c r="E6" i="35"/>
  <c r="D62" i="35"/>
  <c r="K62" i="35"/>
  <c r="J62" i="35"/>
  <c r="B62" i="35"/>
  <c r="I62" i="35"/>
  <c r="H62" i="35"/>
  <c r="G62" i="35"/>
  <c r="K61" i="35"/>
  <c r="C61" i="35"/>
  <c r="G60" i="35"/>
  <c r="K59" i="35"/>
  <c r="C59" i="35"/>
  <c r="G58" i="35"/>
  <c r="K57" i="35"/>
  <c r="C57" i="35"/>
  <c r="G56" i="35"/>
  <c r="K55" i="35"/>
  <c r="C55" i="35"/>
  <c r="G54" i="35"/>
  <c r="K53" i="35"/>
  <c r="C53" i="35"/>
  <c r="G52" i="35"/>
  <c r="K51" i="35"/>
  <c r="C51" i="35"/>
  <c r="G50" i="35"/>
  <c r="K49" i="35"/>
  <c r="C49" i="35"/>
  <c r="G48" i="35"/>
  <c r="K47" i="35"/>
  <c r="C47" i="35"/>
  <c r="G46" i="35"/>
  <c r="K45" i="35"/>
  <c r="C45" i="35"/>
  <c r="G44" i="35"/>
  <c r="K43" i="35"/>
  <c r="C43" i="35"/>
  <c r="G42" i="35"/>
  <c r="K41" i="35"/>
  <c r="C41" i="35"/>
  <c r="G40" i="35"/>
  <c r="K39" i="35"/>
  <c r="C39" i="35"/>
  <c r="G38" i="35"/>
  <c r="K37" i="35"/>
  <c r="C37" i="35"/>
  <c r="G36" i="35"/>
  <c r="K35" i="35"/>
  <c r="C35" i="35"/>
  <c r="G34" i="35"/>
  <c r="K33" i="35"/>
  <c r="C33" i="35"/>
  <c r="G32" i="35"/>
  <c r="K31" i="35"/>
  <c r="C31" i="35"/>
  <c r="G30" i="35"/>
  <c r="K29" i="35"/>
  <c r="C29" i="35"/>
  <c r="G28" i="35"/>
  <c r="K27" i="35"/>
  <c r="C27" i="35"/>
  <c r="G26" i="35"/>
  <c r="K25" i="35"/>
  <c r="C25" i="35"/>
  <c r="G24" i="35"/>
  <c r="K23" i="35"/>
  <c r="C23" i="35"/>
  <c r="G22" i="35"/>
  <c r="K21" i="35"/>
  <c r="C21" i="35"/>
  <c r="G20" i="35"/>
  <c r="K19" i="35"/>
  <c r="K17" i="35"/>
  <c r="G14" i="35"/>
  <c r="K13" i="35"/>
  <c r="C13" i="35"/>
  <c r="G12" i="35"/>
  <c r="K11" i="35"/>
  <c r="C11" i="35"/>
  <c r="G10" i="35"/>
  <c r="K9" i="35"/>
  <c r="C9" i="35"/>
  <c r="G8" i="35"/>
  <c r="K7" i="35"/>
  <c r="C7" i="35"/>
  <c r="G6" i="35"/>
  <c r="F62" i="35"/>
  <c r="J61" i="35"/>
  <c r="B61" i="35"/>
  <c r="F60" i="35"/>
  <c r="J59" i="35"/>
  <c r="B59" i="35"/>
  <c r="F58" i="35"/>
  <c r="J57" i="35"/>
  <c r="B57" i="35"/>
  <c r="F56" i="35"/>
  <c r="J55" i="35"/>
  <c r="B55" i="35"/>
  <c r="F54" i="35"/>
  <c r="J53" i="35"/>
  <c r="B53" i="35"/>
  <c r="F52" i="35"/>
  <c r="J51" i="35"/>
  <c r="B51" i="35"/>
  <c r="F50" i="35"/>
  <c r="J49" i="35"/>
  <c r="B49" i="35"/>
  <c r="F48" i="35"/>
  <c r="J47" i="35"/>
  <c r="B47" i="35"/>
  <c r="F46" i="35"/>
  <c r="J45" i="35"/>
  <c r="B45" i="35"/>
  <c r="F44" i="35"/>
  <c r="J43" i="35"/>
  <c r="B43" i="35"/>
  <c r="F42" i="35"/>
  <c r="J41" i="35"/>
  <c r="B41" i="35"/>
  <c r="F40" i="35"/>
  <c r="J39" i="35"/>
  <c r="B39" i="35"/>
  <c r="F38" i="35"/>
  <c r="J37" i="35"/>
  <c r="B37" i="35"/>
  <c r="F36" i="35"/>
  <c r="J35" i="35"/>
  <c r="B35" i="35"/>
  <c r="F34" i="35"/>
  <c r="J33" i="35"/>
  <c r="B33" i="35"/>
  <c r="F32" i="35"/>
  <c r="J31" i="35"/>
  <c r="B31" i="35"/>
  <c r="F30" i="35"/>
  <c r="J29" i="35"/>
  <c r="B29" i="35"/>
  <c r="F28" i="35"/>
  <c r="J27" i="35"/>
  <c r="B27" i="35"/>
  <c r="F26" i="35"/>
  <c r="J25" i="35"/>
  <c r="I5" i="35"/>
  <c r="F6" i="35"/>
  <c r="J8" i="35"/>
  <c r="J9" i="35"/>
  <c r="K10" i="35"/>
  <c r="D15" i="35"/>
  <c r="B17" i="35"/>
  <c r="C18" i="35"/>
  <c r="F22" i="35"/>
  <c r="H24" i="35"/>
  <c r="G31" i="35"/>
  <c r="J34" i="35"/>
  <c r="K36" i="35"/>
  <c r="E37" i="35"/>
  <c r="H38" i="35"/>
  <c r="C40" i="35"/>
  <c r="B50" i="35"/>
  <c r="F51" i="35"/>
  <c r="I52" i="35"/>
  <c r="D54" i="35"/>
  <c r="D55" i="35"/>
  <c r="H61" i="35"/>
  <c r="H6" i="35"/>
  <c r="J7" i="35"/>
  <c r="K8" i="35"/>
  <c r="D13" i="35"/>
  <c r="B15" i="35"/>
  <c r="C16" i="35"/>
  <c r="G19" i="35"/>
  <c r="I24" i="35"/>
  <c r="C5" i="35"/>
  <c r="K5" i="35"/>
  <c r="K6" i="35"/>
  <c r="I6" i="35"/>
  <c r="D11" i="35"/>
  <c r="B13" i="35"/>
  <c r="E13" i="35"/>
  <c r="C14" i="35"/>
  <c r="F15" i="35"/>
  <c r="G17" i="35"/>
  <c r="F18" i="35"/>
  <c r="G18" i="35"/>
  <c r="H19" i="35"/>
  <c r="H20" i="35"/>
  <c r="J21" i="35"/>
  <c r="K22" i="35"/>
  <c r="I22" i="35"/>
  <c r="E25" i="35"/>
  <c r="D26" i="35"/>
  <c r="H26" i="35"/>
  <c r="D27" i="35"/>
  <c r="C28" i="35"/>
  <c r="H33" i="35"/>
  <c r="G35" i="35"/>
  <c r="B38" i="35"/>
  <c r="J38" i="35"/>
  <c r="F39" i="35"/>
  <c r="K40" i="35"/>
  <c r="I40" i="35"/>
  <c r="E41" i="35"/>
  <c r="D42" i="35"/>
  <c r="H42" i="35"/>
  <c r="D43" i="35"/>
  <c r="C44" i="35"/>
  <c r="H49" i="35"/>
  <c r="G51" i="35"/>
  <c r="B54" i="35"/>
  <c r="J54" i="35"/>
  <c r="F55" i="35"/>
  <c r="K56" i="35"/>
  <c r="I56" i="35"/>
  <c r="E57" i="35"/>
  <c r="D58" i="35"/>
  <c r="H58" i="35"/>
  <c r="D59" i="35"/>
  <c r="C60" i="35"/>
  <c r="K48" i="35"/>
  <c r="B10" i="35"/>
  <c r="E11" i="35"/>
  <c r="G16" i="35"/>
  <c r="J19" i="35"/>
  <c r="K20" i="35"/>
  <c r="I26" i="35"/>
  <c r="D28" i="35"/>
  <c r="D29" i="35"/>
  <c r="J40" i="35"/>
  <c r="K42" i="35"/>
  <c r="D45" i="35"/>
  <c r="K58" i="35"/>
  <c r="D9" i="35"/>
  <c r="B11" i="35"/>
  <c r="C12" i="35"/>
  <c r="D14" i="35"/>
  <c r="G15" i="35"/>
  <c r="F16" i="35"/>
  <c r="H18" i="35"/>
  <c r="I20" i="35"/>
  <c r="F25" i="35"/>
  <c r="K26" i="35"/>
  <c r="E27" i="35"/>
  <c r="H28" i="35"/>
  <c r="C30" i="35"/>
  <c r="H35" i="35"/>
  <c r="G37" i="35"/>
  <c r="B40" i="35"/>
  <c r="F41" i="35"/>
  <c r="I42" i="35"/>
  <c r="E43" i="35"/>
  <c r="D44" i="35"/>
  <c r="H44" i="35"/>
  <c r="C46" i="35"/>
  <c r="H51" i="35"/>
  <c r="G53" i="35"/>
  <c r="B56" i="35"/>
  <c r="J56" i="35"/>
  <c r="F57" i="35"/>
  <c r="I58" i="35"/>
  <c r="E59" i="35"/>
  <c r="D60" i="35"/>
  <c r="H60" i="35"/>
  <c r="D61" i="35"/>
  <c r="C62" i="35"/>
  <c r="D7" i="35"/>
  <c r="B8" i="35"/>
  <c r="B9" i="35"/>
  <c r="E9" i="35"/>
  <c r="C10" i="35"/>
  <c r="F11" i="35"/>
  <c r="D12" i="35"/>
  <c r="G13" i="35"/>
  <c r="F14" i="35"/>
  <c r="H15" i="35"/>
  <c r="H16" i="35"/>
  <c r="J17" i="35"/>
  <c r="K18" i="35"/>
  <c r="I18" i="35"/>
  <c r="D23" i="35"/>
  <c r="B24" i="35"/>
  <c r="B25" i="35"/>
  <c r="B26" i="35"/>
  <c r="J26" i="35"/>
  <c r="F27" i="35"/>
  <c r="K28" i="35"/>
  <c r="I28" i="35"/>
  <c r="E29" i="35"/>
  <c r="D30" i="35"/>
  <c r="H30" i="35"/>
  <c r="D31" i="35"/>
  <c r="C32" i="35"/>
  <c r="H37" i="35"/>
  <c r="G39" i="35"/>
  <c r="B42" i="35"/>
  <c r="J42" i="35"/>
  <c r="F43" i="35"/>
  <c r="K44" i="35"/>
  <c r="I44" i="35"/>
  <c r="E45" i="35"/>
  <c r="D46" i="35"/>
  <c r="H46" i="35"/>
  <c r="D47" i="35"/>
  <c r="C48" i="35"/>
  <c r="H53" i="35"/>
  <c r="G55" i="35"/>
  <c r="B58" i="35"/>
  <c r="J58" i="35"/>
  <c r="F59" i="35"/>
  <c r="K60" i="35"/>
  <c r="I60" i="35"/>
  <c r="E61" i="35"/>
  <c r="C19" i="35"/>
  <c r="D21" i="35"/>
  <c r="B22" i="35"/>
  <c r="B23" i="35"/>
  <c r="E23" i="35"/>
  <c r="C24" i="35"/>
  <c r="G25" i="35"/>
  <c r="B28" i="35"/>
  <c r="J28" i="35"/>
  <c r="F29" i="35"/>
  <c r="K30" i="35"/>
  <c r="I30" i="35"/>
  <c r="E31" i="35"/>
  <c r="D32" i="35"/>
  <c r="H32" i="35"/>
  <c r="D33" i="35"/>
  <c r="C34" i="35"/>
  <c r="H39" i="35"/>
  <c r="G41" i="35"/>
  <c r="B44" i="35"/>
  <c r="J44" i="35"/>
  <c r="F45" i="35"/>
  <c r="K46" i="35"/>
  <c r="I46" i="35"/>
  <c r="E47" i="35"/>
  <c r="D48" i="35"/>
  <c r="H48" i="35"/>
  <c r="D49" i="35"/>
  <c r="C50" i="35"/>
  <c r="H55" i="35"/>
  <c r="G57" i="35"/>
  <c r="B60" i="35"/>
  <c r="J60" i="35"/>
  <c r="F61" i="35"/>
  <c r="D62" i="34" l="1"/>
  <c r="J61" i="34"/>
  <c r="B61" i="34"/>
  <c r="J59" i="34"/>
  <c r="B59" i="34"/>
  <c r="J57" i="34"/>
  <c r="H52" i="34"/>
  <c r="F52" i="34"/>
  <c r="B47" i="34"/>
  <c r="D46" i="34"/>
  <c r="B45" i="34"/>
  <c r="J43" i="34"/>
  <c r="B43" i="34"/>
  <c r="J41" i="34"/>
  <c r="B41" i="34"/>
  <c r="J37" i="34"/>
  <c r="H36" i="34"/>
  <c r="F33" i="34"/>
  <c r="B31" i="34"/>
  <c r="D30" i="34"/>
  <c r="D29" i="34"/>
  <c r="B29" i="34"/>
  <c r="J27" i="34"/>
  <c r="B27" i="34"/>
  <c r="J25" i="34"/>
  <c r="I22" i="34"/>
  <c r="H22" i="34"/>
  <c r="F22" i="34"/>
  <c r="I20" i="34"/>
  <c r="H20" i="34"/>
  <c r="B17" i="34"/>
  <c r="F16" i="34"/>
  <c r="J15" i="34"/>
  <c r="B15" i="34"/>
  <c r="D14" i="34"/>
  <c r="J13" i="34"/>
  <c r="D13" i="34"/>
  <c r="C13" i="34"/>
  <c r="B13" i="34"/>
  <c r="K11" i="34"/>
  <c r="J11" i="34"/>
  <c r="B11" i="34"/>
  <c r="K9" i="34"/>
  <c r="J9" i="34"/>
  <c r="C9" i="34"/>
  <c r="B9" i="34"/>
  <c r="H8" i="34"/>
  <c r="F7" i="34"/>
  <c r="C7" i="34"/>
  <c r="D6" i="34"/>
  <c r="K5" i="34"/>
  <c r="J5" i="34"/>
  <c r="E5" i="34"/>
  <c r="C5" i="34"/>
  <c r="B5" i="34"/>
  <c r="B57" i="34"/>
  <c r="J45" i="34"/>
  <c r="J21" i="34"/>
  <c r="D16" i="34"/>
  <c r="H10" i="34"/>
  <c r="N4" i="34"/>
  <c r="K2" i="34"/>
  <c r="Q1" i="34"/>
  <c r="E61" i="33"/>
  <c r="B61" i="33"/>
  <c r="I60" i="33"/>
  <c r="J57" i="33"/>
  <c r="J55" i="33"/>
  <c r="K54" i="33"/>
  <c r="F52" i="33"/>
  <c r="J49" i="33"/>
  <c r="B49" i="33"/>
  <c r="I48" i="33"/>
  <c r="K47" i="33"/>
  <c r="J47" i="33"/>
  <c r="C47" i="33"/>
  <c r="K46" i="33"/>
  <c r="B45" i="33"/>
  <c r="I44" i="33"/>
  <c r="F44" i="33"/>
  <c r="J41" i="33"/>
  <c r="B41" i="33"/>
  <c r="J39" i="33"/>
  <c r="C39" i="33"/>
  <c r="F36" i="33"/>
  <c r="B33" i="33"/>
  <c r="I32" i="33"/>
  <c r="K31" i="33"/>
  <c r="J31" i="33"/>
  <c r="B29" i="33"/>
  <c r="I28" i="33"/>
  <c r="F28" i="33"/>
  <c r="J25" i="33"/>
  <c r="K23" i="33"/>
  <c r="J23" i="33"/>
  <c r="B21" i="33"/>
  <c r="I20" i="33"/>
  <c r="F20" i="33"/>
  <c r="B17" i="33"/>
  <c r="I16" i="33"/>
  <c r="C15" i="33"/>
  <c r="E13" i="33"/>
  <c r="F12" i="33"/>
  <c r="J9" i="33"/>
  <c r="I8" i="33"/>
  <c r="J7" i="33"/>
  <c r="K6" i="33"/>
  <c r="G5" i="33"/>
  <c r="E5" i="33"/>
  <c r="N4" i="33"/>
  <c r="K2" i="33"/>
  <c r="Q1" i="33"/>
  <c r="K62" i="32"/>
  <c r="I62" i="32"/>
  <c r="F62" i="32"/>
  <c r="J61" i="32"/>
  <c r="H61" i="32"/>
  <c r="J58" i="32"/>
  <c r="B58" i="32"/>
  <c r="K57" i="32"/>
  <c r="C57" i="32"/>
  <c r="B57" i="32"/>
  <c r="D56" i="32"/>
  <c r="H55" i="32"/>
  <c r="E55" i="32"/>
  <c r="B55" i="32"/>
  <c r="K54" i="32"/>
  <c r="I54" i="32"/>
  <c r="F54" i="32"/>
  <c r="J53" i="32"/>
  <c r="H53" i="32"/>
  <c r="K50" i="32"/>
  <c r="J50" i="32"/>
  <c r="B50" i="32"/>
  <c r="K49" i="32"/>
  <c r="C49" i="32"/>
  <c r="B49" i="32"/>
  <c r="D48" i="32"/>
  <c r="H47" i="32"/>
  <c r="E47" i="32"/>
  <c r="I46" i="32"/>
  <c r="F46" i="32"/>
  <c r="J45" i="32"/>
  <c r="H45" i="32"/>
  <c r="J42" i="32"/>
  <c r="B42" i="32"/>
  <c r="K41" i="32"/>
  <c r="C41" i="32"/>
  <c r="B41" i="32"/>
  <c r="D40" i="32"/>
  <c r="H39" i="32"/>
  <c r="E39" i="32"/>
  <c r="K38" i="32"/>
  <c r="I38" i="32"/>
  <c r="F38" i="32"/>
  <c r="J37" i="32"/>
  <c r="H37" i="32"/>
  <c r="B35" i="32"/>
  <c r="K34" i="32"/>
  <c r="J34" i="32"/>
  <c r="B34" i="32"/>
  <c r="K33" i="32"/>
  <c r="C33" i="32"/>
  <c r="B33" i="32"/>
  <c r="D32" i="32"/>
  <c r="H31" i="32"/>
  <c r="E31" i="32"/>
  <c r="K30" i="32"/>
  <c r="I30" i="32"/>
  <c r="F30" i="32"/>
  <c r="C30" i="32"/>
  <c r="B30" i="32"/>
  <c r="K29" i="32"/>
  <c r="J29" i="32"/>
  <c r="H29" i="32"/>
  <c r="D29" i="32"/>
  <c r="C29" i="32"/>
  <c r="B29" i="32"/>
  <c r="E28" i="32"/>
  <c r="D28" i="32"/>
  <c r="G27" i="32"/>
  <c r="F27" i="32"/>
  <c r="E27" i="32"/>
  <c r="K26" i="32"/>
  <c r="J26" i="32"/>
  <c r="H26" i="32"/>
  <c r="G26" i="32"/>
  <c r="F26" i="32"/>
  <c r="C26" i="32"/>
  <c r="B26" i="32"/>
  <c r="K25" i="32"/>
  <c r="I25" i="32"/>
  <c r="H25" i="32"/>
  <c r="D25" i="32"/>
  <c r="C25" i="32"/>
  <c r="B25" i="32"/>
  <c r="K24" i="32"/>
  <c r="I24" i="32"/>
  <c r="E24" i="32"/>
  <c r="D24" i="32"/>
  <c r="H23" i="32"/>
  <c r="G23" i="32"/>
  <c r="F23" i="32"/>
  <c r="E23" i="32"/>
  <c r="K22" i="32"/>
  <c r="J22" i="32"/>
  <c r="I22" i="32"/>
  <c r="H22" i="32"/>
  <c r="G22" i="32"/>
  <c r="F22" i="32"/>
  <c r="C22" i="32"/>
  <c r="B22" i="32"/>
  <c r="K21" i="32"/>
  <c r="J21" i="32"/>
  <c r="I21" i="32"/>
  <c r="H21" i="32"/>
  <c r="D21" i="32"/>
  <c r="C21" i="32"/>
  <c r="B21" i="32"/>
  <c r="K20" i="32"/>
  <c r="E20" i="32"/>
  <c r="D20" i="32"/>
  <c r="G19" i="32"/>
  <c r="F19" i="32"/>
  <c r="E19" i="32"/>
  <c r="K18" i="32"/>
  <c r="J18" i="32"/>
  <c r="H18" i="32"/>
  <c r="G18" i="32"/>
  <c r="F18" i="32"/>
  <c r="C18" i="32"/>
  <c r="B18" i="32"/>
  <c r="K17" i="32"/>
  <c r="I17" i="32"/>
  <c r="H17" i="32"/>
  <c r="D17" i="32"/>
  <c r="C17" i="32"/>
  <c r="B17" i="32"/>
  <c r="K16" i="32"/>
  <c r="E16" i="32"/>
  <c r="D16" i="32"/>
  <c r="B16" i="32"/>
  <c r="H15" i="32"/>
  <c r="G15" i="32"/>
  <c r="F15" i="32"/>
  <c r="E15" i="32"/>
  <c r="K14" i="32"/>
  <c r="J14" i="32"/>
  <c r="I14" i="32"/>
  <c r="H14" i="32"/>
  <c r="G14" i="32"/>
  <c r="F14" i="32"/>
  <c r="C14" i="32"/>
  <c r="B14" i="32"/>
  <c r="K13" i="32"/>
  <c r="J13" i="32"/>
  <c r="I13" i="32"/>
  <c r="H13" i="32"/>
  <c r="G13" i="32"/>
  <c r="E13" i="32"/>
  <c r="D13" i="32"/>
  <c r="C13" i="32"/>
  <c r="B13" i="32"/>
  <c r="K12" i="32"/>
  <c r="I12" i="32"/>
  <c r="F12" i="32"/>
  <c r="E12" i="32"/>
  <c r="D12" i="32"/>
  <c r="H11" i="32"/>
  <c r="G11" i="32"/>
  <c r="F11" i="32"/>
  <c r="E11" i="32"/>
  <c r="K10" i="32"/>
  <c r="J10" i="32"/>
  <c r="I10" i="32"/>
  <c r="H10" i="32"/>
  <c r="G10" i="32"/>
  <c r="F10" i="32"/>
  <c r="C10" i="32"/>
  <c r="B10" i="32"/>
  <c r="K9" i="32"/>
  <c r="J9" i="32"/>
  <c r="I9" i="32"/>
  <c r="H9" i="32"/>
  <c r="D9" i="32"/>
  <c r="C9" i="32"/>
  <c r="B9" i="32"/>
  <c r="K8" i="32"/>
  <c r="J8" i="32"/>
  <c r="E8" i="32"/>
  <c r="D8" i="32"/>
  <c r="B8" i="32"/>
  <c r="H7" i="32"/>
  <c r="G7" i="32"/>
  <c r="F7" i="32"/>
  <c r="E7" i="32"/>
  <c r="K6" i="32"/>
  <c r="J6" i="32"/>
  <c r="I6" i="32"/>
  <c r="H6" i="32"/>
  <c r="G6" i="32"/>
  <c r="F6" i="32"/>
  <c r="C6" i="32"/>
  <c r="B6" i="32"/>
  <c r="K5" i="32"/>
  <c r="J5" i="32"/>
  <c r="I5" i="32"/>
  <c r="H5" i="32"/>
  <c r="G5" i="32"/>
  <c r="F5" i="32"/>
  <c r="E5" i="32"/>
  <c r="D5" i="32"/>
  <c r="C5" i="32"/>
  <c r="B5" i="32"/>
  <c r="N4" i="32"/>
  <c r="K2" i="32"/>
  <c r="Q1" i="32"/>
  <c r="F62" i="31"/>
  <c r="D62" i="31"/>
  <c r="C62" i="31"/>
  <c r="B61" i="31"/>
  <c r="F60" i="31"/>
  <c r="D60" i="31"/>
  <c r="C60" i="31"/>
  <c r="B59" i="31"/>
  <c r="F58" i="31"/>
  <c r="D58" i="31"/>
  <c r="C58" i="31"/>
  <c r="B57" i="31"/>
  <c r="F56" i="31"/>
  <c r="D56" i="31"/>
  <c r="C56" i="31"/>
  <c r="B55" i="31"/>
  <c r="F54" i="31"/>
  <c r="D54" i="31"/>
  <c r="C54" i="31"/>
  <c r="B53" i="31"/>
  <c r="F52" i="31"/>
  <c r="D52" i="31"/>
  <c r="C52" i="31"/>
  <c r="B51" i="31"/>
  <c r="F50" i="31"/>
  <c r="D50" i="31"/>
  <c r="C50" i="31"/>
  <c r="B49" i="31"/>
  <c r="F48" i="31"/>
  <c r="D48" i="31"/>
  <c r="C48" i="31"/>
  <c r="B47" i="31"/>
  <c r="F46" i="31"/>
  <c r="D46" i="31"/>
  <c r="C46" i="31"/>
  <c r="B45" i="31"/>
  <c r="F44" i="31"/>
  <c r="D44" i="31"/>
  <c r="C44" i="31"/>
  <c r="B43" i="31"/>
  <c r="F42" i="31"/>
  <c r="D42" i="31"/>
  <c r="C42" i="31"/>
  <c r="B41" i="31"/>
  <c r="F40" i="31"/>
  <c r="D40" i="31"/>
  <c r="C40" i="31"/>
  <c r="B39" i="31"/>
  <c r="F38" i="31"/>
  <c r="D38" i="31"/>
  <c r="C38" i="31"/>
  <c r="B37" i="31"/>
  <c r="F36" i="31"/>
  <c r="D36" i="31"/>
  <c r="C36" i="31"/>
  <c r="J35" i="31"/>
  <c r="B35" i="31"/>
  <c r="F34" i="31"/>
  <c r="D34" i="31"/>
  <c r="C34" i="31"/>
  <c r="J33" i="31"/>
  <c r="B33" i="31"/>
  <c r="F32" i="31"/>
  <c r="D32" i="31"/>
  <c r="C32" i="31"/>
  <c r="J31" i="31"/>
  <c r="B31" i="31"/>
  <c r="F30" i="31"/>
  <c r="D30" i="31"/>
  <c r="C30" i="31"/>
  <c r="J29" i="31"/>
  <c r="B29" i="31"/>
  <c r="F28" i="31"/>
  <c r="D28" i="31"/>
  <c r="C28" i="31"/>
  <c r="J27" i="31"/>
  <c r="B27" i="31"/>
  <c r="F26" i="31"/>
  <c r="D26" i="31"/>
  <c r="C26" i="31"/>
  <c r="J25" i="31"/>
  <c r="F25" i="31"/>
  <c r="B25" i="31"/>
  <c r="F24" i="31"/>
  <c r="D24" i="31"/>
  <c r="C24" i="31"/>
  <c r="J23" i="31"/>
  <c r="F23" i="31"/>
  <c r="B23" i="31"/>
  <c r="F22" i="31"/>
  <c r="D22" i="31"/>
  <c r="C22" i="31"/>
  <c r="J21" i="31"/>
  <c r="F21" i="31"/>
  <c r="B21" i="31"/>
  <c r="F20" i="31"/>
  <c r="D20" i="31"/>
  <c r="C20" i="31"/>
  <c r="J19" i="31"/>
  <c r="F19" i="31"/>
  <c r="B19" i="31"/>
  <c r="F18" i="31"/>
  <c r="D18" i="31"/>
  <c r="C18" i="31"/>
  <c r="J17" i="31"/>
  <c r="F17" i="31"/>
  <c r="B17" i="31"/>
  <c r="F16" i="31"/>
  <c r="D16" i="31"/>
  <c r="C16" i="31"/>
  <c r="J15" i="31"/>
  <c r="F15" i="31"/>
  <c r="B15" i="31"/>
  <c r="J14" i="31"/>
  <c r="F14" i="31"/>
  <c r="D14" i="31"/>
  <c r="C14" i="31"/>
  <c r="B14" i="31"/>
  <c r="J13" i="31"/>
  <c r="F13" i="31"/>
  <c r="B13" i="31"/>
  <c r="J12" i="31"/>
  <c r="F12" i="31"/>
  <c r="D12" i="31"/>
  <c r="C12" i="31"/>
  <c r="B12" i="31"/>
  <c r="J11" i="31"/>
  <c r="F11" i="31"/>
  <c r="B11" i="31"/>
  <c r="J10" i="31"/>
  <c r="F10" i="31"/>
  <c r="D10" i="31"/>
  <c r="C10" i="31"/>
  <c r="B10" i="31"/>
  <c r="J9" i="31"/>
  <c r="F9" i="31"/>
  <c r="B9" i="31"/>
  <c r="J8" i="31"/>
  <c r="F8" i="31"/>
  <c r="D8" i="31"/>
  <c r="C8" i="31"/>
  <c r="B8" i="31"/>
  <c r="J7" i="31"/>
  <c r="F7" i="31"/>
  <c r="B7" i="31"/>
  <c r="J6" i="31"/>
  <c r="F6" i="31"/>
  <c r="E6" i="31"/>
  <c r="D6" i="31"/>
  <c r="B6" i="31"/>
  <c r="K5" i="31"/>
  <c r="I5" i="31"/>
  <c r="H5" i="31"/>
  <c r="G5" i="31"/>
  <c r="F5" i="31"/>
  <c r="E5" i="31"/>
  <c r="D5" i="31"/>
  <c r="C5" i="31"/>
  <c r="B5" i="31"/>
  <c r="N4" i="31"/>
  <c r="K2" i="31"/>
  <c r="Q1" i="31"/>
  <c r="K62" i="30"/>
  <c r="D62" i="30"/>
  <c r="C62" i="30"/>
  <c r="G61" i="30"/>
  <c r="E61" i="30"/>
  <c r="D61" i="30"/>
  <c r="B61" i="30"/>
  <c r="K60" i="30"/>
  <c r="D60" i="30"/>
  <c r="C60" i="30"/>
  <c r="G59" i="30"/>
  <c r="E59" i="30"/>
  <c r="D59" i="30"/>
  <c r="B59" i="30"/>
  <c r="K58" i="30"/>
  <c r="D58" i="30"/>
  <c r="C58" i="30"/>
  <c r="G57" i="30"/>
  <c r="E57" i="30"/>
  <c r="D57" i="30"/>
  <c r="B57" i="30"/>
  <c r="K56" i="30"/>
  <c r="D56" i="30"/>
  <c r="C56" i="30"/>
  <c r="G55" i="30"/>
  <c r="E55" i="30"/>
  <c r="D55" i="30"/>
  <c r="B55" i="30"/>
  <c r="K54" i="30"/>
  <c r="D54" i="30"/>
  <c r="C54" i="30"/>
  <c r="G53" i="30"/>
  <c r="E53" i="30"/>
  <c r="D53" i="30"/>
  <c r="B53" i="30"/>
  <c r="K52" i="30"/>
  <c r="D52" i="30"/>
  <c r="C52" i="30"/>
  <c r="G51" i="30"/>
  <c r="E51" i="30"/>
  <c r="D51" i="30"/>
  <c r="B51" i="30"/>
  <c r="K50" i="30"/>
  <c r="D50" i="30"/>
  <c r="C50" i="30"/>
  <c r="G49" i="30"/>
  <c r="E49" i="30"/>
  <c r="D49" i="30"/>
  <c r="B49" i="30"/>
  <c r="K48" i="30"/>
  <c r="D48" i="30"/>
  <c r="C48" i="30"/>
  <c r="G47" i="30"/>
  <c r="E47" i="30"/>
  <c r="D47" i="30"/>
  <c r="B47" i="30"/>
  <c r="D46" i="30"/>
  <c r="C46" i="30"/>
  <c r="G45" i="30"/>
  <c r="E45" i="30"/>
  <c r="D45" i="30"/>
  <c r="B45" i="30"/>
  <c r="K44" i="30"/>
  <c r="D44" i="30"/>
  <c r="C44" i="30"/>
  <c r="G43" i="30"/>
  <c r="E43" i="30"/>
  <c r="D43" i="30"/>
  <c r="B43" i="30"/>
  <c r="K42" i="30"/>
  <c r="D42" i="30"/>
  <c r="C42" i="30"/>
  <c r="G41" i="30"/>
  <c r="E41" i="30"/>
  <c r="D41" i="30"/>
  <c r="B41" i="30"/>
  <c r="K40" i="30"/>
  <c r="D40" i="30"/>
  <c r="C40" i="30"/>
  <c r="G39" i="30"/>
  <c r="E39" i="30"/>
  <c r="D39" i="30"/>
  <c r="B39" i="30"/>
  <c r="K38" i="30"/>
  <c r="D38" i="30"/>
  <c r="C38" i="30"/>
  <c r="G37" i="30"/>
  <c r="D37" i="30"/>
  <c r="B37" i="30"/>
  <c r="K36" i="30"/>
  <c r="D36" i="30"/>
  <c r="C36" i="30"/>
  <c r="G35" i="30"/>
  <c r="E35" i="30"/>
  <c r="D35" i="30"/>
  <c r="B35" i="30"/>
  <c r="K34" i="30"/>
  <c r="F34" i="30"/>
  <c r="D34" i="30"/>
  <c r="C34" i="30"/>
  <c r="H33" i="30"/>
  <c r="G33" i="30"/>
  <c r="E33" i="30"/>
  <c r="D33" i="30"/>
  <c r="B33" i="30"/>
  <c r="K32" i="30"/>
  <c r="F32" i="30"/>
  <c r="D32" i="30"/>
  <c r="C32" i="30"/>
  <c r="H31" i="30"/>
  <c r="G31" i="30"/>
  <c r="E31" i="30"/>
  <c r="D31" i="30"/>
  <c r="B31" i="30"/>
  <c r="K30" i="30"/>
  <c r="F30" i="30"/>
  <c r="D30" i="30"/>
  <c r="C30" i="30"/>
  <c r="H29" i="30"/>
  <c r="G29" i="30"/>
  <c r="E29" i="30"/>
  <c r="D29" i="30"/>
  <c r="B29" i="30"/>
  <c r="K28" i="30"/>
  <c r="F28" i="30"/>
  <c r="D28" i="30"/>
  <c r="C28" i="30"/>
  <c r="H27" i="30"/>
  <c r="G27" i="30"/>
  <c r="E27" i="30"/>
  <c r="D27" i="30"/>
  <c r="B27" i="30"/>
  <c r="K26" i="30"/>
  <c r="F26" i="30"/>
  <c r="D26" i="30"/>
  <c r="H25" i="30"/>
  <c r="G25" i="30"/>
  <c r="E25" i="30"/>
  <c r="D25" i="30"/>
  <c r="B25" i="30"/>
  <c r="K24" i="30"/>
  <c r="F24" i="30"/>
  <c r="D24" i="30"/>
  <c r="C24" i="30"/>
  <c r="H23" i="30"/>
  <c r="G23" i="30"/>
  <c r="E23" i="30"/>
  <c r="D23" i="30"/>
  <c r="B23" i="30"/>
  <c r="K22" i="30"/>
  <c r="F22" i="30"/>
  <c r="D22" i="30"/>
  <c r="C22" i="30"/>
  <c r="H21" i="30"/>
  <c r="G21" i="30"/>
  <c r="E21" i="30"/>
  <c r="D21" i="30"/>
  <c r="C21" i="30"/>
  <c r="B21" i="30"/>
  <c r="K20" i="30"/>
  <c r="J20" i="30"/>
  <c r="H20" i="30"/>
  <c r="G20" i="30"/>
  <c r="E20" i="30"/>
  <c r="D20" i="30"/>
  <c r="C20" i="30"/>
  <c r="J19" i="30"/>
  <c r="H19" i="30"/>
  <c r="G19" i="30"/>
  <c r="F19" i="30"/>
  <c r="E19" i="30"/>
  <c r="J18" i="30"/>
  <c r="H18" i="30"/>
  <c r="F18" i="30"/>
  <c r="B18" i="30"/>
  <c r="J17" i="30"/>
  <c r="I17" i="30"/>
  <c r="H17" i="30"/>
  <c r="F17" i="30"/>
  <c r="D17" i="30"/>
  <c r="B17" i="30"/>
  <c r="K16" i="30"/>
  <c r="J16" i="30"/>
  <c r="I16" i="30"/>
  <c r="E16" i="30"/>
  <c r="C16" i="30"/>
  <c r="B16" i="30"/>
  <c r="H15" i="30"/>
  <c r="G15" i="30"/>
  <c r="F15" i="30"/>
  <c r="E15" i="30"/>
  <c r="D15" i="30"/>
  <c r="B15" i="30"/>
  <c r="K14" i="30"/>
  <c r="J14" i="30"/>
  <c r="H14" i="30"/>
  <c r="F14" i="30"/>
  <c r="E14" i="30"/>
  <c r="D14" i="30"/>
  <c r="B14" i="30"/>
  <c r="J13" i="30"/>
  <c r="I13" i="30"/>
  <c r="H13" i="30"/>
  <c r="G13" i="30"/>
  <c r="F13" i="30"/>
  <c r="D13" i="30"/>
  <c r="B13" i="30"/>
  <c r="K12" i="30"/>
  <c r="J12" i="30"/>
  <c r="I12" i="30"/>
  <c r="H12" i="30"/>
  <c r="E12" i="30"/>
  <c r="C12" i="30"/>
  <c r="J11" i="30"/>
  <c r="H11" i="30"/>
  <c r="G11" i="30"/>
  <c r="F11" i="30"/>
  <c r="E11" i="30"/>
  <c r="B11" i="30"/>
  <c r="K10" i="30"/>
  <c r="J10" i="30"/>
  <c r="I10" i="30"/>
  <c r="H10" i="30"/>
  <c r="F10" i="30"/>
  <c r="D10" i="30"/>
  <c r="C10" i="30"/>
  <c r="B10" i="30"/>
  <c r="J9" i="30"/>
  <c r="I9" i="30"/>
  <c r="H9" i="30"/>
  <c r="G9" i="30"/>
  <c r="F9" i="30"/>
  <c r="E9" i="30"/>
  <c r="D9" i="30"/>
  <c r="B9" i="30"/>
  <c r="K8" i="30"/>
  <c r="J8" i="30"/>
  <c r="I8" i="30"/>
  <c r="H8" i="30"/>
  <c r="F8" i="30"/>
  <c r="E8" i="30"/>
  <c r="D8" i="30"/>
  <c r="C8" i="30"/>
  <c r="J7" i="30"/>
  <c r="I7" i="30"/>
  <c r="H7" i="30"/>
  <c r="G7" i="30"/>
  <c r="F7" i="30"/>
  <c r="E7" i="30"/>
  <c r="B7" i="30"/>
  <c r="K6" i="30"/>
  <c r="J6" i="30"/>
  <c r="I6" i="30"/>
  <c r="H6" i="30"/>
  <c r="F6" i="30"/>
  <c r="D6" i="30"/>
  <c r="C6" i="30"/>
  <c r="B6" i="30"/>
  <c r="K5" i="30"/>
  <c r="J5" i="30"/>
  <c r="I5" i="30"/>
  <c r="H5" i="30"/>
  <c r="G5" i="30"/>
  <c r="F5" i="30"/>
  <c r="E5" i="30"/>
  <c r="D5" i="30"/>
  <c r="C5" i="30"/>
  <c r="B5" i="30"/>
  <c r="K46" i="30"/>
  <c r="E37" i="30"/>
  <c r="C26" i="30"/>
  <c r="K21" i="30"/>
  <c r="N4" i="30"/>
  <c r="K2" i="30"/>
  <c r="Q1" i="30"/>
  <c r="K62" i="29"/>
  <c r="J62" i="29"/>
  <c r="I62" i="29"/>
  <c r="D62" i="29"/>
  <c r="B62" i="29"/>
  <c r="J61" i="29"/>
  <c r="H61" i="29"/>
  <c r="G61" i="29"/>
  <c r="K60" i="29"/>
  <c r="I60" i="29"/>
  <c r="H60" i="29"/>
  <c r="F60" i="29"/>
  <c r="D60" i="29"/>
  <c r="C60" i="29"/>
  <c r="G59" i="29"/>
  <c r="F59" i="29"/>
  <c r="E59" i="29"/>
  <c r="D59" i="29"/>
  <c r="B59" i="29"/>
  <c r="K58" i="29"/>
  <c r="J58" i="29"/>
  <c r="I58" i="29"/>
  <c r="D58" i="29"/>
  <c r="B58" i="29"/>
  <c r="J57" i="29"/>
  <c r="H57" i="29"/>
  <c r="G57" i="29"/>
  <c r="K56" i="29"/>
  <c r="H56" i="29"/>
  <c r="F56" i="29"/>
  <c r="D56" i="29"/>
  <c r="C56" i="29"/>
  <c r="G55" i="29"/>
  <c r="F55" i="29"/>
  <c r="E55" i="29"/>
  <c r="D55" i="29"/>
  <c r="B55" i="29"/>
  <c r="J54" i="29"/>
  <c r="D54" i="29"/>
  <c r="C54" i="29"/>
  <c r="B54" i="29"/>
  <c r="F53" i="29"/>
  <c r="E53" i="29"/>
  <c r="D53" i="29"/>
  <c r="B53" i="29"/>
  <c r="K52" i="29"/>
  <c r="J52" i="29"/>
  <c r="D52" i="29"/>
  <c r="C52" i="29"/>
  <c r="B52" i="29"/>
  <c r="J51" i="29"/>
  <c r="E51" i="29"/>
  <c r="D51" i="29"/>
  <c r="B51" i="29"/>
  <c r="K50" i="29"/>
  <c r="J50" i="29"/>
  <c r="I50" i="29"/>
  <c r="H50" i="29"/>
  <c r="D50" i="29"/>
  <c r="B50" i="29"/>
  <c r="J49" i="29"/>
  <c r="H49" i="29"/>
  <c r="D49" i="29"/>
  <c r="K48" i="29"/>
  <c r="J48" i="29"/>
  <c r="I48" i="29"/>
  <c r="H48" i="29"/>
  <c r="F48" i="29"/>
  <c r="D48" i="29"/>
  <c r="B48" i="29"/>
  <c r="J47" i="29"/>
  <c r="H47" i="29"/>
  <c r="G47" i="29"/>
  <c r="K46" i="29"/>
  <c r="J46" i="29"/>
  <c r="I46" i="29"/>
  <c r="H46" i="29"/>
  <c r="F46" i="29"/>
  <c r="D46" i="29"/>
  <c r="B46" i="29"/>
  <c r="J45" i="29"/>
  <c r="H45" i="29"/>
  <c r="G45" i="29"/>
  <c r="F45" i="29"/>
  <c r="K44" i="29"/>
  <c r="J44" i="29"/>
  <c r="I44" i="29"/>
  <c r="H44" i="29"/>
  <c r="F44" i="29"/>
  <c r="D44" i="29"/>
  <c r="C44" i="29"/>
  <c r="J43" i="29"/>
  <c r="H43" i="29"/>
  <c r="G43" i="29"/>
  <c r="F43" i="29"/>
  <c r="E43" i="29"/>
  <c r="B43" i="29"/>
  <c r="J42" i="29"/>
  <c r="H42" i="29"/>
  <c r="F42" i="29"/>
  <c r="D42" i="29"/>
  <c r="C42" i="29"/>
  <c r="B42" i="29"/>
  <c r="H41" i="29"/>
  <c r="G41" i="29"/>
  <c r="F41" i="29"/>
  <c r="E41" i="29"/>
  <c r="D41" i="29"/>
  <c r="B41" i="29"/>
  <c r="F40" i="29"/>
  <c r="D40" i="29"/>
  <c r="C40" i="29"/>
  <c r="B40" i="29"/>
  <c r="G39" i="29"/>
  <c r="F39" i="29"/>
  <c r="E39" i="29"/>
  <c r="D39" i="29"/>
  <c r="B39" i="29"/>
  <c r="J38" i="29"/>
  <c r="D38" i="29"/>
  <c r="C38" i="29"/>
  <c r="B38" i="29"/>
  <c r="F37" i="29"/>
  <c r="E37" i="29"/>
  <c r="D37" i="29"/>
  <c r="B37" i="29"/>
  <c r="K36" i="29"/>
  <c r="J36" i="29"/>
  <c r="I36" i="29"/>
  <c r="D36" i="29"/>
  <c r="C36" i="29"/>
  <c r="B36" i="29"/>
  <c r="J35" i="29"/>
  <c r="E35" i="29"/>
  <c r="D35" i="29"/>
  <c r="B35" i="29"/>
  <c r="K34" i="29"/>
  <c r="J34" i="29"/>
  <c r="I34" i="29"/>
  <c r="H34" i="29"/>
  <c r="D34" i="29"/>
  <c r="B34" i="29"/>
  <c r="J33" i="29"/>
  <c r="I33" i="29"/>
  <c r="H33" i="29"/>
  <c r="D33" i="29"/>
  <c r="K32" i="29"/>
  <c r="J32" i="29"/>
  <c r="I32" i="29"/>
  <c r="H32" i="29"/>
  <c r="F32" i="29"/>
  <c r="B32" i="29"/>
  <c r="J31" i="29"/>
  <c r="H31" i="29"/>
  <c r="G31" i="29"/>
  <c r="K30" i="29"/>
  <c r="J30" i="29"/>
  <c r="I30" i="29"/>
  <c r="H30" i="29"/>
  <c r="F30" i="29"/>
  <c r="D30" i="29"/>
  <c r="B30" i="29"/>
  <c r="J29" i="29"/>
  <c r="H29" i="29"/>
  <c r="G29" i="29"/>
  <c r="F29" i="29"/>
  <c r="K28" i="29"/>
  <c r="J28" i="29"/>
  <c r="I28" i="29"/>
  <c r="H28" i="29"/>
  <c r="F28" i="29"/>
  <c r="D28" i="29"/>
  <c r="C28" i="29"/>
  <c r="J27" i="29"/>
  <c r="H27" i="29"/>
  <c r="G27" i="29"/>
  <c r="F27" i="29"/>
  <c r="E27" i="29"/>
  <c r="B27" i="29"/>
  <c r="J26" i="29"/>
  <c r="H26" i="29"/>
  <c r="F26" i="29"/>
  <c r="D26" i="29"/>
  <c r="C26" i="29"/>
  <c r="B26" i="29"/>
  <c r="H25" i="29"/>
  <c r="G25" i="29"/>
  <c r="F25" i="29"/>
  <c r="E25" i="29"/>
  <c r="D25" i="29"/>
  <c r="B25" i="29"/>
  <c r="J24" i="29"/>
  <c r="F24" i="29"/>
  <c r="D24" i="29"/>
  <c r="C24" i="29"/>
  <c r="B24" i="29"/>
  <c r="G23" i="29"/>
  <c r="F23" i="29"/>
  <c r="E23" i="29"/>
  <c r="D23" i="29"/>
  <c r="B23" i="29"/>
  <c r="J22" i="29"/>
  <c r="D22" i="29"/>
  <c r="C22" i="29"/>
  <c r="B22" i="29"/>
  <c r="F21" i="29"/>
  <c r="E21" i="29"/>
  <c r="D21" i="29"/>
  <c r="B21" i="29"/>
  <c r="K20" i="29"/>
  <c r="J20" i="29"/>
  <c r="I20" i="29"/>
  <c r="D20" i="29"/>
  <c r="C20" i="29"/>
  <c r="B20" i="29"/>
  <c r="J19" i="29"/>
  <c r="E19" i="29"/>
  <c r="D19" i="29"/>
  <c r="B19" i="29"/>
  <c r="K18" i="29"/>
  <c r="J18" i="29"/>
  <c r="I18" i="29"/>
  <c r="H18" i="29"/>
  <c r="D18" i="29"/>
  <c r="B18" i="29"/>
  <c r="J17" i="29"/>
  <c r="H17" i="29"/>
  <c r="D17" i="29"/>
  <c r="K16" i="29"/>
  <c r="J16" i="29"/>
  <c r="I16" i="29"/>
  <c r="H16" i="29"/>
  <c r="F16" i="29"/>
  <c r="B16" i="29"/>
  <c r="J15" i="29"/>
  <c r="H15" i="29"/>
  <c r="G15" i="29"/>
  <c r="K14" i="29"/>
  <c r="J14" i="29"/>
  <c r="I14" i="29"/>
  <c r="H14" i="29"/>
  <c r="F14" i="29"/>
  <c r="D14" i="29"/>
  <c r="B14" i="29"/>
  <c r="J13" i="29"/>
  <c r="H13" i="29"/>
  <c r="G13" i="29"/>
  <c r="F13" i="29"/>
  <c r="K12" i="29"/>
  <c r="J12" i="29"/>
  <c r="I12" i="29"/>
  <c r="H12" i="29"/>
  <c r="F12" i="29"/>
  <c r="D12" i="29"/>
  <c r="C12" i="29"/>
  <c r="J11" i="29"/>
  <c r="H11" i="29"/>
  <c r="G11" i="29"/>
  <c r="F11" i="29"/>
  <c r="E11" i="29"/>
  <c r="B11" i="29"/>
  <c r="J10" i="29"/>
  <c r="H10" i="29"/>
  <c r="F10" i="29"/>
  <c r="D10" i="29"/>
  <c r="C10" i="29"/>
  <c r="B10" i="29"/>
  <c r="H9" i="29"/>
  <c r="G9" i="29"/>
  <c r="F9" i="29"/>
  <c r="E9" i="29"/>
  <c r="D9" i="29"/>
  <c r="B9" i="29"/>
  <c r="J8" i="29"/>
  <c r="F8" i="29"/>
  <c r="E8" i="29"/>
  <c r="D8" i="29"/>
  <c r="C8" i="29"/>
  <c r="B8" i="29"/>
  <c r="G7" i="29"/>
  <c r="F7" i="29"/>
  <c r="E7" i="29"/>
  <c r="D7" i="29"/>
  <c r="B7" i="29"/>
  <c r="J6" i="29"/>
  <c r="E6" i="29"/>
  <c r="D6" i="29"/>
  <c r="C6" i="29"/>
  <c r="B6" i="29"/>
  <c r="J5" i="29"/>
  <c r="G5" i="29"/>
  <c r="F5" i="29"/>
  <c r="E5" i="29"/>
  <c r="D5" i="29"/>
  <c r="C5" i="29"/>
  <c r="B5" i="29"/>
  <c r="I56" i="29"/>
  <c r="I52" i="29"/>
  <c r="N4" i="29"/>
  <c r="K2" i="29"/>
  <c r="Q1" i="29"/>
  <c r="F62" i="28"/>
  <c r="D62" i="28"/>
  <c r="J61" i="28"/>
  <c r="H61" i="28"/>
  <c r="D61" i="28"/>
  <c r="B61" i="28"/>
  <c r="G60" i="28"/>
  <c r="K59" i="28"/>
  <c r="J59" i="28"/>
  <c r="C59" i="28"/>
  <c r="B59" i="28"/>
  <c r="F58" i="28"/>
  <c r="J57" i="28"/>
  <c r="B57" i="28"/>
  <c r="I56" i="28"/>
  <c r="H56" i="28"/>
  <c r="G56" i="28"/>
  <c r="K55" i="28"/>
  <c r="J55" i="28"/>
  <c r="E55" i="28"/>
  <c r="C55" i="28"/>
  <c r="B55" i="28"/>
  <c r="F54" i="28"/>
  <c r="F53" i="28"/>
  <c r="I52" i="28"/>
  <c r="H52" i="28"/>
  <c r="F52" i="28"/>
  <c r="J51" i="28"/>
  <c r="E51" i="28"/>
  <c r="B51" i="28"/>
  <c r="J50" i="28"/>
  <c r="F50" i="28"/>
  <c r="D50" i="28"/>
  <c r="B50" i="28"/>
  <c r="H49" i="28"/>
  <c r="F49" i="28"/>
  <c r="D49" i="28"/>
  <c r="F48" i="28"/>
  <c r="J47" i="28"/>
  <c r="B47" i="28"/>
  <c r="F46" i="28"/>
  <c r="D46" i="28"/>
  <c r="J45" i="28"/>
  <c r="H45" i="28"/>
  <c r="D45" i="28"/>
  <c r="B45" i="28"/>
  <c r="J43" i="28"/>
  <c r="B43" i="28"/>
  <c r="F42" i="28"/>
  <c r="J41" i="28"/>
  <c r="B41" i="28"/>
  <c r="I40" i="28"/>
  <c r="H40" i="28"/>
  <c r="F40" i="28"/>
  <c r="J39" i="28"/>
  <c r="E39" i="28"/>
  <c r="B39" i="28"/>
  <c r="F38" i="28"/>
  <c r="I36" i="28"/>
  <c r="H36" i="28"/>
  <c r="F36" i="28"/>
  <c r="C36" i="28"/>
  <c r="J35" i="28"/>
  <c r="G35" i="28"/>
  <c r="E35" i="28"/>
  <c r="B35" i="28"/>
  <c r="F34" i="28"/>
  <c r="D34" i="28"/>
  <c r="H33" i="28"/>
  <c r="D33" i="28"/>
  <c r="B33" i="28"/>
  <c r="F32" i="28"/>
  <c r="J31" i="28"/>
  <c r="B31" i="28"/>
  <c r="F30" i="28"/>
  <c r="D30" i="28"/>
  <c r="J29" i="28"/>
  <c r="H29" i="28"/>
  <c r="D29" i="28"/>
  <c r="B29" i="28"/>
  <c r="J27" i="28"/>
  <c r="B27" i="28"/>
  <c r="F26" i="28"/>
  <c r="J25" i="28"/>
  <c r="B25" i="28"/>
  <c r="H24" i="28"/>
  <c r="F24" i="28"/>
  <c r="J23" i="28"/>
  <c r="C23" i="28"/>
  <c r="B23" i="28"/>
  <c r="F22" i="28"/>
  <c r="K20" i="28"/>
  <c r="H20" i="28"/>
  <c r="F20" i="28"/>
  <c r="C20" i="28"/>
  <c r="J19" i="28"/>
  <c r="G19" i="28"/>
  <c r="B19" i="28"/>
  <c r="F18" i="28"/>
  <c r="D18" i="28"/>
  <c r="H17" i="28"/>
  <c r="D17" i="28"/>
  <c r="B17" i="28"/>
  <c r="F16" i="28"/>
  <c r="J15" i="28"/>
  <c r="B15" i="28"/>
  <c r="F14" i="28"/>
  <c r="D14" i="28"/>
  <c r="J13" i="28"/>
  <c r="H13" i="28"/>
  <c r="D13" i="28"/>
  <c r="B13" i="28"/>
  <c r="G12" i="28"/>
  <c r="J11" i="28"/>
  <c r="B11" i="28"/>
  <c r="F10" i="28"/>
  <c r="J9" i="28"/>
  <c r="B9" i="28"/>
  <c r="I8" i="28"/>
  <c r="H8" i="28"/>
  <c r="F8" i="28"/>
  <c r="J7" i="28"/>
  <c r="E7" i="28"/>
  <c r="B7" i="28"/>
  <c r="J6" i="28"/>
  <c r="B6" i="28"/>
  <c r="J5" i="28"/>
  <c r="H5" i="28"/>
  <c r="F5" i="28"/>
  <c r="E5" i="28"/>
  <c r="D5" i="28"/>
  <c r="B5" i="28"/>
  <c r="N4" i="28"/>
  <c r="K2" i="28"/>
  <c r="Q1" i="28"/>
  <c r="G62" i="27"/>
  <c r="F62" i="27"/>
  <c r="E62" i="27"/>
  <c r="D62" i="27"/>
  <c r="H61" i="27"/>
  <c r="G61" i="27"/>
  <c r="F61" i="27"/>
  <c r="G60" i="27"/>
  <c r="F60" i="27"/>
  <c r="E60" i="27"/>
  <c r="D60" i="27"/>
  <c r="H59" i="27"/>
  <c r="F59" i="27"/>
  <c r="G58" i="27"/>
  <c r="F58" i="27"/>
  <c r="E58" i="27"/>
  <c r="D58" i="27"/>
  <c r="H57" i="27"/>
  <c r="G57" i="27"/>
  <c r="F57" i="27"/>
  <c r="G56" i="27"/>
  <c r="F56" i="27"/>
  <c r="E56" i="27"/>
  <c r="D56" i="27"/>
  <c r="H55" i="27"/>
  <c r="G55" i="27"/>
  <c r="F55" i="27"/>
  <c r="G54" i="27"/>
  <c r="F54" i="27"/>
  <c r="E54" i="27"/>
  <c r="D54" i="27"/>
  <c r="H53" i="27"/>
  <c r="G53" i="27"/>
  <c r="F53" i="27"/>
  <c r="G52" i="27"/>
  <c r="F52" i="27"/>
  <c r="E52" i="27"/>
  <c r="D52" i="27"/>
  <c r="H51" i="27"/>
  <c r="G51" i="27"/>
  <c r="F51" i="27"/>
  <c r="B51" i="27"/>
  <c r="K50" i="27"/>
  <c r="I50" i="27"/>
  <c r="H50" i="27"/>
  <c r="G50" i="27"/>
  <c r="J49" i="27"/>
  <c r="I49" i="27"/>
  <c r="H49" i="27"/>
  <c r="K48" i="27"/>
  <c r="J48" i="27"/>
  <c r="I48" i="27"/>
  <c r="B48" i="27"/>
  <c r="K47" i="27"/>
  <c r="J47" i="27"/>
  <c r="H47" i="27"/>
  <c r="C47" i="27"/>
  <c r="B47" i="27"/>
  <c r="K46" i="27"/>
  <c r="I46" i="27"/>
  <c r="D46" i="27"/>
  <c r="C46" i="27"/>
  <c r="J45" i="27"/>
  <c r="G45" i="27"/>
  <c r="E45" i="27"/>
  <c r="D45" i="27"/>
  <c r="B45" i="27"/>
  <c r="K44" i="27"/>
  <c r="I44" i="27"/>
  <c r="F44" i="27"/>
  <c r="E44" i="27"/>
  <c r="J43" i="27"/>
  <c r="H43" i="27"/>
  <c r="G43" i="27"/>
  <c r="F43" i="27"/>
  <c r="B43" i="27"/>
  <c r="K42" i="27"/>
  <c r="I42" i="27"/>
  <c r="H42" i="27"/>
  <c r="G42" i="27"/>
  <c r="J41" i="27"/>
  <c r="I41" i="27"/>
  <c r="H41" i="27"/>
  <c r="K40" i="27"/>
  <c r="J40" i="27"/>
  <c r="I40" i="27"/>
  <c r="B40" i="27"/>
  <c r="K39" i="27"/>
  <c r="J39" i="27"/>
  <c r="H39" i="27"/>
  <c r="C39" i="27"/>
  <c r="B39" i="27"/>
  <c r="K38" i="27"/>
  <c r="I38" i="27"/>
  <c r="D38" i="27"/>
  <c r="C38" i="27"/>
  <c r="J37" i="27"/>
  <c r="G37" i="27"/>
  <c r="E37" i="27"/>
  <c r="D37" i="27"/>
  <c r="B37" i="27"/>
  <c r="K36" i="27"/>
  <c r="F36" i="27"/>
  <c r="E36" i="27"/>
  <c r="H35" i="27"/>
  <c r="G35" i="27"/>
  <c r="F35" i="27"/>
  <c r="B35" i="27"/>
  <c r="K34" i="27"/>
  <c r="I34" i="27"/>
  <c r="H34" i="27"/>
  <c r="G34" i="27"/>
  <c r="J33" i="27"/>
  <c r="I33" i="27"/>
  <c r="H33" i="27"/>
  <c r="K32" i="27"/>
  <c r="J32" i="27"/>
  <c r="I32" i="27"/>
  <c r="B32" i="27"/>
  <c r="K31" i="27"/>
  <c r="J31" i="27"/>
  <c r="H31" i="27"/>
  <c r="C31" i="27"/>
  <c r="B31" i="27"/>
  <c r="K30" i="27"/>
  <c r="I30" i="27"/>
  <c r="D30" i="27"/>
  <c r="C30" i="27"/>
  <c r="J29" i="27"/>
  <c r="G29" i="27"/>
  <c r="E29" i="27"/>
  <c r="D29" i="27"/>
  <c r="B29" i="27"/>
  <c r="K28" i="27"/>
  <c r="F28" i="27"/>
  <c r="E28" i="27"/>
  <c r="C28" i="27"/>
  <c r="H27" i="27"/>
  <c r="G27" i="27"/>
  <c r="F27" i="27"/>
  <c r="D27" i="27"/>
  <c r="K26" i="27"/>
  <c r="I26" i="27"/>
  <c r="H26" i="27"/>
  <c r="G26" i="27"/>
  <c r="E26" i="27"/>
  <c r="J25" i="27"/>
  <c r="I25" i="27"/>
  <c r="H25" i="27"/>
  <c r="G25" i="27"/>
  <c r="F25" i="27"/>
  <c r="K24" i="27"/>
  <c r="J24" i="27"/>
  <c r="I24" i="27"/>
  <c r="H24" i="27"/>
  <c r="G24" i="27"/>
  <c r="B24" i="27"/>
  <c r="K23" i="27"/>
  <c r="J23" i="27"/>
  <c r="I23" i="27"/>
  <c r="H23" i="27"/>
  <c r="C23" i="27"/>
  <c r="B23" i="27"/>
  <c r="K22" i="27"/>
  <c r="I22" i="27"/>
  <c r="D22" i="27"/>
  <c r="C22" i="27"/>
  <c r="J21" i="27"/>
  <c r="G21" i="27"/>
  <c r="E21" i="27"/>
  <c r="D21" i="27"/>
  <c r="B21" i="27"/>
  <c r="K20" i="27"/>
  <c r="F20" i="27"/>
  <c r="E20" i="27"/>
  <c r="C20" i="27"/>
  <c r="H19" i="27"/>
  <c r="G19" i="27"/>
  <c r="F19" i="27"/>
  <c r="D19" i="27"/>
  <c r="K18" i="27"/>
  <c r="I18" i="27"/>
  <c r="H18" i="27"/>
  <c r="G18" i="27"/>
  <c r="E18" i="27"/>
  <c r="J17" i="27"/>
  <c r="I17" i="27"/>
  <c r="H17" i="27"/>
  <c r="G17" i="27"/>
  <c r="F17" i="27"/>
  <c r="K16" i="27"/>
  <c r="J16" i="27"/>
  <c r="I16" i="27"/>
  <c r="H16" i="27"/>
  <c r="G16" i="27"/>
  <c r="B16" i="27"/>
  <c r="K15" i="27"/>
  <c r="J15" i="27"/>
  <c r="I15" i="27"/>
  <c r="H15" i="27"/>
  <c r="G15" i="27"/>
  <c r="C15" i="27"/>
  <c r="B15" i="27"/>
  <c r="K14" i="27"/>
  <c r="I14" i="27"/>
  <c r="D14" i="27"/>
  <c r="C14" i="27"/>
  <c r="J13" i="27"/>
  <c r="G13" i="27"/>
  <c r="E13" i="27"/>
  <c r="D13" i="27"/>
  <c r="B13" i="27"/>
  <c r="K12" i="27"/>
  <c r="F12" i="27"/>
  <c r="E12" i="27"/>
  <c r="C12" i="27"/>
  <c r="H11" i="27"/>
  <c r="G11" i="27"/>
  <c r="F11" i="27"/>
  <c r="D11" i="27"/>
  <c r="K10" i="27"/>
  <c r="I10" i="27"/>
  <c r="H10" i="27"/>
  <c r="G10" i="27"/>
  <c r="E10" i="27"/>
  <c r="J9" i="27"/>
  <c r="I9" i="27"/>
  <c r="H9" i="27"/>
  <c r="G9" i="27"/>
  <c r="F9" i="27"/>
  <c r="K8" i="27"/>
  <c r="J8" i="27"/>
  <c r="I8" i="27"/>
  <c r="H8" i="27"/>
  <c r="G8" i="27"/>
  <c r="B8" i="27"/>
  <c r="K7" i="27"/>
  <c r="J7" i="27"/>
  <c r="I7" i="27"/>
  <c r="H7" i="27"/>
  <c r="G7" i="27"/>
  <c r="C7" i="27"/>
  <c r="B7" i="27"/>
  <c r="K6" i="27"/>
  <c r="I6" i="27"/>
  <c r="D6" i="27"/>
  <c r="C6" i="27"/>
  <c r="K5" i="27"/>
  <c r="I5" i="27"/>
  <c r="H5" i="27"/>
  <c r="G5" i="27"/>
  <c r="F5" i="27"/>
  <c r="E5" i="27"/>
  <c r="C5" i="27"/>
  <c r="B5" i="27"/>
  <c r="G59" i="27"/>
  <c r="N4" i="27"/>
  <c r="K2" i="27"/>
  <c r="Q1" i="27"/>
  <c r="I62" i="26"/>
  <c r="F62" i="26"/>
  <c r="D62" i="26"/>
  <c r="J61" i="26"/>
  <c r="H61" i="26"/>
  <c r="E61" i="26"/>
  <c r="D61" i="26"/>
  <c r="B61" i="26"/>
  <c r="I60" i="26"/>
  <c r="F60" i="26"/>
  <c r="D60" i="26"/>
  <c r="K59" i="26"/>
  <c r="J59" i="26"/>
  <c r="C59" i="26"/>
  <c r="B59" i="26"/>
  <c r="I58" i="26"/>
  <c r="H58" i="26"/>
  <c r="G58" i="26"/>
  <c r="F58" i="26"/>
  <c r="D58" i="26"/>
  <c r="J57" i="26"/>
  <c r="F57" i="26"/>
  <c r="B57" i="26"/>
  <c r="J56" i="26"/>
  <c r="G56" i="26"/>
  <c r="F56" i="26"/>
  <c r="D56" i="26"/>
  <c r="B56" i="26"/>
  <c r="J55" i="26"/>
  <c r="H55" i="26"/>
  <c r="E55" i="26"/>
  <c r="D55" i="26"/>
  <c r="B55" i="26"/>
  <c r="G54" i="26"/>
  <c r="F54" i="26"/>
  <c r="K53" i="26"/>
  <c r="J53" i="26"/>
  <c r="D53" i="26"/>
  <c r="C53" i="26"/>
  <c r="B53" i="26"/>
  <c r="I52" i="26"/>
  <c r="H52" i="26"/>
  <c r="F52" i="26"/>
  <c r="B52" i="26"/>
  <c r="J51" i="26"/>
  <c r="D51" i="26"/>
  <c r="B51" i="26"/>
  <c r="H50" i="26"/>
  <c r="F50" i="26"/>
  <c r="D50" i="26"/>
  <c r="J49" i="26"/>
  <c r="H49" i="26"/>
  <c r="E49" i="26"/>
  <c r="B49" i="26"/>
  <c r="H48" i="26"/>
  <c r="G48" i="26"/>
  <c r="F48" i="26"/>
  <c r="K47" i="26"/>
  <c r="H47" i="26"/>
  <c r="E47" i="26"/>
  <c r="C47" i="26"/>
  <c r="I46" i="26"/>
  <c r="F46" i="26"/>
  <c r="K45" i="26"/>
  <c r="H45" i="26"/>
  <c r="E45" i="26"/>
  <c r="D45" i="26"/>
  <c r="C45" i="26"/>
  <c r="B45" i="26"/>
  <c r="I44" i="26"/>
  <c r="F44" i="26"/>
  <c r="D44" i="26"/>
  <c r="K43" i="26"/>
  <c r="J43" i="26"/>
  <c r="C43" i="26"/>
  <c r="B43" i="26"/>
  <c r="I42" i="26"/>
  <c r="H42" i="26"/>
  <c r="G42" i="26"/>
  <c r="F42" i="26"/>
  <c r="D42" i="26"/>
  <c r="J41" i="26"/>
  <c r="B41" i="26"/>
  <c r="G40" i="26"/>
  <c r="F40" i="26"/>
  <c r="D40" i="26"/>
  <c r="J39" i="26"/>
  <c r="H39" i="26"/>
  <c r="E39" i="26"/>
  <c r="D39" i="26"/>
  <c r="B39" i="26"/>
  <c r="G38" i="26"/>
  <c r="F38" i="26"/>
  <c r="K37" i="26"/>
  <c r="J37" i="26"/>
  <c r="D37" i="26"/>
  <c r="C37" i="26"/>
  <c r="B37" i="26"/>
  <c r="I36" i="26"/>
  <c r="H36" i="26"/>
  <c r="F36" i="26"/>
  <c r="J35" i="26"/>
  <c r="F35" i="26"/>
  <c r="D35" i="26"/>
  <c r="B35" i="26"/>
  <c r="H34" i="26"/>
  <c r="F34" i="26"/>
  <c r="D34" i="26"/>
  <c r="J33" i="26"/>
  <c r="H33" i="26"/>
  <c r="E33" i="26"/>
  <c r="B33" i="26"/>
  <c r="H32" i="26"/>
  <c r="G32" i="26"/>
  <c r="F32" i="26"/>
  <c r="K31" i="26"/>
  <c r="H31" i="26"/>
  <c r="E31" i="26"/>
  <c r="C31" i="26"/>
  <c r="I30" i="26"/>
  <c r="F30" i="26"/>
  <c r="K29" i="26"/>
  <c r="H29" i="26"/>
  <c r="E29" i="26"/>
  <c r="D29" i="26"/>
  <c r="C29" i="26"/>
  <c r="B29" i="26"/>
  <c r="I28" i="26"/>
  <c r="F28" i="26"/>
  <c r="D28" i="26"/>
  <c r="K27" i="26"/>
  <c r="J27" i="26"/>
  <c r="C27" i="26"/>
  <c r="B27" i="26"/>
  <c r="I26" i="26"/>
  <c r="H26" i="26"/>
  <c r="G26" i="26"/>
  <c r="F26" i="26"/>
  <c r="D26" i="26"/>
  <c r="J25" i="26"/>
  <c r="B25" i="26"/>
  <c r="G24" i="26"/>
  <c r="F24" i="26"/>
  <c r="D24" i="26"/>
  <c r="B24" i="26"/>
  <c r="J23" i="26"/>
  <c r="H23" i="26"/>
  <c r="E23" i="26"/>
  <c r="D23" i="26"/>
  <c r="B23" i="26"/>
  <c r="J22" i="26"/>
  <c r="G22" i="26"/>
  <c r="F22" i="26"/>
  <c r="B22" i="26"/>
  <c r="K21" i="26"/>
  <c r="J21" i="26"/>
  <c r="G21" i="26"/>
  <c r="D21" i="26"/>
  <c r="C21" i="26"/>
  <c r="B21" i="26"/>
  <c r="J20" i="26"/>
  <c r="I20" i="26"/>
  <c r="H20" i="26"/>
  <c r="F20" i="26"/>
  <c r="B20" i="26"/>
  <c r="J19" i="26"/>
  <c r="G19" i="26"/>
  <c r="F19" i="26"/>
  <c r="D19" i="26"/>
  <c r="B19" i="26"/>
  <c r="K18" i="26"/>
  <c r="H18" i="26"/>
  <c r="F18" i="26"/>
  <c r="D18" i="26"/>
  <c r="C18" i="26"/>
  <c r="J17" i="26"/>
  <c r="H17" i="26"/>
  <c r="E17" i="26"/>
  <c r="B17" i="26"/>
  <c r="K16" i="26"/>
  <c r="H16" i="26"/>
  <c r="G16" i="26"/>
  <c r="F16" i="26"/>
  <c r="C16" i="26"/>
  <c r="K15" i="26"/>
  <c r="H15" i="26"/>
  <c r="E15" i="26"/>
  <c r="C15" i="26"/>
  <c r="I14" i="26"/>
  <c r="F14" i="26"/>
  <c r="K13" i="26"/>
  <c r="H13" i="26"/>
  <c r="E13" i="26"/>
  <c r="D13" i="26"/>
  <c r="C13" i="26"/>
  <c r="B13" i="26"/>
  <c r="I12" i="26"/>
  <c r="F12" i="26"/>
  <c r="D12" i="26"/>
  <c r="K11" i="26"/>
  <c r="J11" i="26"/>
  <c r="C11" i="26"/>
  <c r="B11" i="26"/>
  <c r="I10" i="26"/>
  <c r="H10" i="26"/>
  <c r="G10" i="26"/>
  <c r="F10" i="26"/>
  <c r="D10" i="26"/>
  <c r="J9" i="26"/>
  <c r="B9" i="26"/>
  <c r="G8" i="26"/>
  <c r="F8" i="26"/>
  <c r="D8" i="26"/>
  <c r="J7" i="26"/>
  <c r="H7" i="26"/>
  <c r="E7" i="26"/>
  <c r="D7" i="26"/>
  <c r="B7" i="26"/>
  <c r="G6" i="26"/>
  <c r="F6" i="26"/>
  <c r="C6" i="26"/>
  <c r="B6" i="26"/>
  <c r="K5" i="26"/>
  <c r="I5" i="26"/>
  <c r="H5" i="26"/>
  <c r="G5" i="26"/>
  <c r="F5" i="26"/>
  <c r="E5" i="26"/>
  <c r="D5" i="26"/>
  <c r="C5" i="26"/>
  <c r="N4" i="26"/>
  <c r="K2" i="26"/>
  <c r="Q1" i="26"/>
  <c r="D62" i="25"/>
  <c r="K61" i="25"/>
  <c r="C61" i="25"/>
  <c r="K60" i="25"/>
  <c r="I60" i="25"/>
  <c r="F60" i="25"/>
  <c r="D60" i="25"/>
  <c r="G59" i="25"/>
  <c r="F59" i="25"/>
  <c r="B59" i="25"/>
  <c r="D58" i="25"/>
  <c r="K57" i="25"/>
  <c r="C57" i="25"/>
  <c r="K56" i="25"/>
  <c r="I56" i="25"/>
  <c r="F56" i="25"/>
  <c r="D56" i="25"/>
  <c r="G55" i="25"/>
  <c r="F55" i="25"/>
  <c r="B55" i="25"/>
  <c r="D54" i="25"/>
  <c r="C54" i="25"/>
  <c r="K53" i="25"/>
  <c r="J53" i="25"/>
  <c r="C53" i="25"/>
  <c r="B53" i="25"/>
  <c r="K52" i="25"/>
  <c r="D52" i="25"/>
  <c r="C52" i="25"/>
  <c r="K51" i="25"/>
  <c r="J51" i="25"/>
  <c r="G51" i="25"/>
  <c r="C51" i="25"/>
  <c r="B51" i="25"/>
  <c r="K50" i="25"/>
  <c r="D50" i="25"/>
  <c r="C50" i="25"/>
  <c r="K49" i="25"/>
  <c r="J49" i="25"/>
  <c r="G49" i="25"/>
  <c r="C49" i="25"/>
  <c r="B49" i="25"/>
  <c r="K48" i="25"/>
  <c r="D48" i="25"/>
  <c r="C48" i="25"/>
  <c r="K47" i="25"/>
  <c r="J47" i="25"/>
  <c r="G47" i="25"/>
  <c r="C47" i="25"/>
  <c r="B47" i="25"/>
  <c r="K46" i="25"/>
  <c r="D46" i="25"/>
  <c r="C46" i="25"/>
  <c r="K45" i="25"/>
  <c r="J45" i="25"/>
  <c r="G45" i="25"/>
  <c r="C45" i="25"/>
  <c r="B45" i="25"/>
  <c r="K44" i="25"/>
  <c r="D44" i="25"/>
  <c r="C44" i="25"/>
  <c r="B44" i="25"/>
  <c r="K43" i="25"/>
  <c r="J43" i="25"/>
  <c r="G43" i="25"/>
  <c r="C43" i="25"/>
  <c r="B43" i="25"/>
  <c r="K42" i="25"/>
  <c r="J42" i="25"/>
  <c r="D42" i="25"/>
  <c r="C42" i="25"/>
  <c r="B42" i="25"/>
  <c r="K41" i="25"/>
  <c r="J41" i="25"/>
  <c r="G41" i="25"/>
  <c r="C41" i="25"/>
  <c r="B41" i="25"/>
  <c r="K40" i="25"/>
  <c r="J40" i="25"/>
  <c r="D40" i="25"/>
  <c r="C40" i="25"/>
  <c r="B40" i="25"/>
  <c r="K39" i="25"/>
  <c r="J39" i="25"/>
  <c r="G39" i="25"/>
  <c r="C39" i="25"/>
  <c r="B39" i="25"/>
  <c r="K38" i="25"/>
  <c r="J38" i="25"/>
  <c r="F38" i="25"/>
  <c r="D38" i="25"/>
  <c r="C38" i="25"/>
  <c r="B38" i="25"/>
  <c r="K37" i="25"/>
  <c r="J37" i="25"/>
  <c r="H37" i="25"/>
  <c r="G37" i="25"/>
  <c r="C37" i="25"/>
  <c r="B37" i="25"/>
  <c r="K36" i="25"/>
  <c r="J36" i="25"/>
  <c r="G36" i="25"/>
  <c r="F36" i="25"/>
  <c r="D36" i="25"/>
  <c r="C36" i="25"/>
  <c r="B36" i="25"/>
  <c r="K35" i="25"/>
  <c r="J35" i="25"/>
  <c r="H35" i="25"/>
  <c r="G35" i="25"/>
  <c r="C35" i="25"/>
  <c r="B35" i="25"/>
  <c r="K34" i="25"/>
  <c r="J34" i="25"/>
  <c r="G34" i="25"/>
  <c r="F34" i="25"/>
  <c r="D34" i="25"/>
  <c r="C34" i="25"/>
  <c r="B34" i="25"/>
  <c r="K33" i="25"/>
  <c r="J33" i="25"/>
  <c r="H33" i="25"/>
  <c r="G33" i="25"/>
  <c r="C33" i="25"/>
  <c r="B33" i="25"/>
  <c r="K32" i="25"/>
  <c r="J32" i="25"/>
  <c r="G32" i="25"/>
  <c r="F32" i="25"/>
  <c r="D32" i="25"/>
  <c r="C32" i="25"/>
  <c r="B32" i="25"/>
  <c r="J31" i="25"/>
  <c r="H31" i="25"/>
  <c r="G31" i="25"/>
  <c r="C31" i="25"/>
  <c r="B31" i="25"/>
  <c r="K30" i="25"/>
  <c r="J30" i="25"/>
  <c r="G30" i="25"/>
  <c r="F30" i="25"/>
  <c r="D30" i="25"/>
  <c r="C30" i="25"/>
  <c r="B30" i="25"/>
  <c r="K29" i="25"/>
  <c r="J29" i="25"/>
  <c r="H29" i="25"/>
  <c r="G29" i="25"/>
  <c r="C29" i="25"/>
  <c r="B29" i="25"/>
  <c r="K28" i="25"/>
  <c r="J28" i="25"/>
  <c r="G28" i="25"/>
  <c r="F28" i="25"/>
  <c r="D28" i="25"/>
  <c r="C28" i="25"/>
  <c r="B28" i="25"/>
  <c r="K27" i="25"/>
  <c r="J27" i="25"/>
  <c r="H27" i="25"/>
  <c r="G27" i="25"/>
  <c r="C27" i="25"/>
  <c r="B27" i="25"/>
  <c r="K26" i="25"/>
  <c r="J26" i="25"/>
  <c r="G26" i="25"/>
  <c r="F26" i="25"/>
  <c r="D26" i="25"/>
  <c r="C26" i="25"/>
  <c r="B26" i="25"/>
  <c r="K25" i="25"/>
  <c r="J25" i="25"/>
  <c r="H25" i="25"/>
  <c r="G25" i="25"/>
  <c r="C25" i="25"/>
  <c r="B25" i="25"/>
  <c r="K24" i="25"/>
  <c r="J24" i="25"/>
  <c r="G24" i="25"/>
  <c r="F24" i="25"/>
  <c r="D24" i="25"/>
  <c r="C24" i="25"/>
  <c r="B24" i="25"/>
  <c r="K23" i="25"/>
  <c r="J23" i="25"/>
  <c r="H23" i="25"/>
  <c r="G23" i="25"/>
  <c r="C23" i="25"/>
  <c r="B23" i="25"/>
  <c r="K22" i="25"/>
  <c r="J22" i="25"/>
  <c r="G22" i="25"/>
  <c r="F22" i="25"/>
  <c r="D22" i="25"/>
  <c r="C22" i="25"/>
  <c r="B22" i="25"/>
  <c r="K21" i="25"/>
  <c r="J21" i="25"/>
  <c r="H21" i="25"/>
  <c r="G21" i="25"/>
  <c r="C21" i="25"/>
  <c r="B21" i="25"/>
  <c r="K20" i="25"/>
  <c r="J20" i="25"/>
  <c r="G20" i="25"/>
  <c r="F20" i="25"/>
  <c r="D20" i="25"/>
  <c r="C20" i="25"/>
  <c r="B20" i="25"/>
  <c r="K19" i="25"/>
  <c r="J19" i="25"/>
  <c r="H19" i="25"/>
  <c r="G19" i="25"/>
  <c r="C19" i="25"/>
  <c r="B19" i="25"/>
  <c r="K18" i="25"/>
  <c r="J18" i="25"/>
  <c r="G18" i="25"/>
  <c r="F18" i="25"/>
  <c r="D18" i="25"/>
  <c r="C18" i="25"/>
  <c r="B18" i="25"/>
  <c r="K17" i="25"/>
  <c r="J17" i="25"/>
  <c r="H17" i="25"/>
  <c r="G17" i="25"/>
  <c r="C17" i="25"/>
  <c r="B17" i="25"/>
  <c r="K16" i="25"/>
  <c r="J16" i="25"/>
  <c r="G16" i="25"/>
  <c r="F16" i="25"/>
  <c r="E16" i="25"/>
  <c r="D16" i="25"/>
  <c r="C16" i="25"/>
  <c r="B16" i="25"/>
  <c r="K15" i="25"/>
  <c r="J15" i="25"/>
  <c r="H15" i="25"/>
  <c r="G15" i="25"/>
  <c r="F15" i="25"/>
  <c r="C15" i="25"/>
  <c r="B15" i="25"/>
  <c r="K14" i="25"/>
  <c r="J14" i="25"/>
  <c r="G14" i="25"/>
  <c r="F14" i="25"/>
  <c r="E14" i="25"/>
  <c r="D14" i="25"/>
  <c r="C14" i="25"/>
  <c r="B14" i="25"/>
  <c r="K13" i="25"/>
  <c r="J13" i="25"/>
  <c r="H13" i="25"/>
  <c r="G13" i="25"/>
  <c r="F13" i="25"/>
  <c r="C13" i="25"/>
  <c r="B13" i="25"/>
  <c r="K12" i="25"/>
  <c r="J12" i="25"/>
  <c r="G12" i="25"/>
  <c r="F12" i="25"/>
  <c r="E12" i="25"/>
  <c r="D12" i="25"/>
  <c r="C12" i="25"/>
  <c r="B12" i="25"/>
  <c r="K11" i="25"/>
  <c r="J11" i="25"/>
  <c r="H11" i="25"/>
  <c r="G11" i="25"/>
  <c r="F11" i="25"/>
  <c r="C11" i="25"/>
  <c r="B11" i="25"/>
  <c r="K10" i="25"/>
  <c r="J10" i="25"/>
  <c r="F10" i="25"/>
  <c r="E10" i="25"/>
  <c r="D10" i="25"/>
  <c r="C10" i="25"/>
  <c r="B10" i="25"/>
  <c r="J9" i="25"/>
  <c r="H9" i="25"/>
  <c r="G9" i="25"/>
  <c r="F9" i="25"/>
  <c r="B9" i="25"/>
  <c r="K8" i="25"/>
  <c r="J8" i="25"/>
  <c r="G8" i="25"/>
  <c r="F8" i="25"/>
  <c r="E8" i="25"/>
  <c r="D8" i="25"/>
  <c r="C8" i="25"/>
  <c r="B8" i="25"/>
  <c r="K7" i="25"/>
  <c r="J7" i="25"/>
  <c r="H7" i="25"/>
  <c r="G7" i="25"/>
  <c r="F7" i="25"/>
  <c r="C7" i="25"/>
  <c r="B7" i="25"/>
  <c r="K6" i="25"/>
  <c r="J6" i="25"/>
  <c r="H6" i="25"/>
  <c r="G6" i="25"/>
  <c r="F6" i="25"/>
  <c r="D6" i="25"/>
  <c r="C6" i="25"/>
  <c r="B6" i="25"/>
  <c r="K5" i="25"/>
  <c r="J5" i="25"/>
  <c r="I5" i="25"/>
  <c r="H5" i="25"/>
  <c r="G5" i="25"/>
  <c r="F5" i="25"/>
  <c r="E5" i="25"/>
  <c r="D5" i="25"/>
  <c r="C5" i="25"/>
  <c r="B5" i="25"/>
  <c r="N4" i="25"/>
  <c r="K2" i="25"/>
  <c r="Q1" i="25"/>
  <c r="D62" i="24"/>
  <c r="F60" i="24"/>
  <c r="D60" i="24"/>
  <c r="F59" i="24"/>
  <c r="B59" i="24"/>
  <c r="F58" i="24"/>
  <c r="D58" i="24"/>
  <c r="F57" i="24"/>
  <c r="B57" i="24"/>
  <c r="F56" i="24"/>
  <c r="D56" i="24"/>
  <c r="F55" i="24"/>
  <c r="B55" i="24"/>
  <c r="F54" i="24"/>
  <c r="D54" i="24"/>
  <c r="J53" i="24"/>
  <c r="F53" i="24"/>
  <c r="B53" i="24"/>
  <c r="G52" i="24"/>
  <c r="F52" i="24"/>
  <c r="D52" i="24"/>
  <c r="F51" i="24"/>
  <c r="E51" i="24"/>
  <c r="B51" i="24"/>
  <c r="F50" i="24"/>
  <c r="D50" i="24"/>
  <c r="J49" i="24"/>
  <c r="F49" i="24"/>
  <c r="B49" i="24"/>
  <c r="G48" i="24"/>
  <c r="F48" i="24"/>
  <c r="D48" i="24"/>
  <c r="F47" i="24"/>
  <c r="E47" i="24"/>
  <c r="B47" i="24"/>
  <c r="F46" i="24"/>
  <c r="D46" i="24"/>
  <c r="J45" i="24"/>
  <c r="F45" i="24"/>
  <c r="B45" i="24"/>
  <c r="G44" i="24"/>
  <c r="F44" i="24"/>
  <c r="D44" i="24"/>
  <c r="F43" i="24"/>
  <c r="E43" i="24"/>
  <c r="B43" i="24"/>
  <c r="F42" i="24"/>
  <c r="D42" i="24"/>
  <c r="J41" i="24"/>
  <c r="F41" i="24"/>
  <c r="B41" i="24"/>
  <c r="F40" i="24"/>
  <c r="D40" i="24"/>
  <c r="F39" i="24"/>
  <c r="E39" i="24"/>
  <c r="B39" i="24"/>
  <c r="F38" i="24"/>
  <c r="D38" i="24"/>
  <c r="J37" i="24"/>
  <c r="F37" i="24"/>
  <c r="B37" i="24"/>
  <c r="F36" i="24"/>
  <c r="D36" i="24"/>
  <c r="F35" i="24"/>
  <c r="E35" i="24"/>
  <c r="B35" i="24"/>
  <c r="F34" i="24"/>
  <c r="D34" i="24"/>
  <c r="J33" i="24"/>
  <c r="F33" i="24"/>
  <c r="B33" i="24"/>
  <c r="F32" i="24"/>
  <c r="D32" i="24"/>
  <c r="F31" i="24"/>
  <c r="E31" i="24"/>
  <c r="B31" i="24"/>
  <c r="F30" i="24"/>
  <c r="D30" i="24"/>
  <c r="J29" i="24"/>
  <c r="F29" i="24"/>
  <c r="B29" i="24"/>
  <c r="F28" i="24"/>
  <c r="D28" i="24"/>
  <c r="F27" i="24"/>
  <c r="E27" i="24"/>
  <c r="B27" i="24"/>
  <c r="F26" i="24"/>
  <c r="D26" i="24"/>
  <c r="J25" i="24"/>
  <c r="F25" i="24"/>
  <c r="B25" i="24"/>
  <c r="F24" i="24"/>
  <c r="D24" i="24"/>
  <c r="F23" i="24"/>
  <c r="E23" i="24"/>
  <c r="B23" i="24"/>
  <c r="F22" i="24"/>
  <c r="D22" i="24"/>
  <c r="J21" i="24"/>
  <c r="F21" i="24"/>
  <c r="B21" i="24"/>
  <c r="F20" i="24"/>
  <c r="D20" i="24"/>
  <c r="F19" i="24"/>
  <c r="E19" i="24"/>
  <c r="B19" i="24"/>
  <c r="H18" i="24"/>
  <c r="D18" i="24"/>
  <c r="C18" i="24"/>
  <c r="I17" i="24"/>
  <c r="H17" i="24"/>
  <c r="G17" i="24"/>
  <c r="B17" i="24"/>
  <c r="K16" i="24"/>
  <c r="H16" i="24"/>
  <c r="D16" i="24"/>
  <c r="C16" i="24"/>
  <c r="I15" i="24"/>
  <c r="H15" i="24"/>
  <c r="G15" i="24"/>
  <c r="B15" i="24"/>
  <c r="K14" i="24"/>
  <c r="H14" i="24"/>
  <c r="D14" i="24"/>
  <c r="C14" i="24"/>
  <c r="I13" i="24"/>
  <c r="H13" i="24"/>
  <c r="G13" i="24"/>
  <c r="B13" i="24"/>
  <c r="K12" i="24"/>
  <c r="H12" i="24"/>
  <c r="D12" i="24"/>
  <c r="C12" i="24"/>
  <c r="I11" i="24"/>
  <c r="H11" i="24"/>
  <c r="G11" i="24"/>
  <c r="B11" i="24"/>
  <c r="K10" i="24"/>
  <c r="H10" i="24"/>
  <c r="D10" i="24"/>
  <c r="C10" i="24"/>
  <c r="I9" i="24"/>
  <c r="H9" i="24"/>
  <c r="G9" i="24"/>
  <c r="B9" i="24"/>
  <c r="K8" i="24"/>
  <c r="H8" i="24"/>
  <c r="F8" i="24"/>
  <c r="D8" i="24"/>
  <c r="C8" i="24"/>
  <c r="I7" i="24"/>
  <c r="H7" i="24"/>
  <c r="G7" i="24"/>
  <c r="E7" i="24"/>
  <c r="D7" i="24"/>
  <c r="B7" i="24"/>
  <c r="K6" i="24"/>
  <c r="H6" i="24"/>
  <c r="F6" i="24"/>
  <c r="D6" i="24"/>
  <c r="C6" i="24"/>
  <c r="B6" i="24"/>
  <c r="K5" i="24"/>
  <c r="J5" i="24"/>
  <c r="I5" i="24"/>
  <c r="H5" i="24"/>
  <c r="G5" i="24"/>
  <c r="F5" i="24"/>
  <c r="E5" i="24"/>
  <c r="D5" i="24"/>
  <c r="C5" i="24"/>
  <c r="B5" i="24"/>
  <c r="E55" i="24"/>
  <c r="N4" i="24"/>
  <c r="K2" i="24"/>
  <c r="Q1" i="24"/>
  <c r="E62" i="23"/>
  <c r="D62" i="23"/>
  <c r="K61" i="23"/>
  <c r="I61" i="23"/>
  <c r="C61" i="23"/>
  <c r="I60" i="23"/>
  <c r="G60" i="23"/>
  <c r="C59" i="23"/>
  <c r="B59" i="23"/>
  <c r="E58" i="23"/>
  <c r="D58" i="23"/>
  <c r="K57" i="23"/>
  <c r="I57" i="23"/>
  <c r="C57" i="23"/>
  <c r="I56" i="23"/>
  <c r="G56" i="23"/>
  <c r="C55" i="23"/>
  <c r="B55" i="23"/>
  <c r="E54" i="23"/>
  <c r="D54" i="23"/>
  <c r="K53" i="23"/>
  <c r="I53" i="23"/>
  <c r="C53" i="23"/>
  <c r="I52" i="23"/>
  <c r="G52" i="23"/>
  <c r="C51" i="23"/>
  <c r="B51" i="23"/>
  <c r="E50" i="23"/>
  <c r="D50" i="23"/>
  <c r="K49" i="23"/>
  <c r="I49" i="23"/>
  <c r="C49" i="23"/>
  <c r="I48" i="23"/>
  <c r="G48" i="23"/>
  <c r="C47" i="23"/>
  <c r="B47" i="23"/>
  <c r="E46" i="23"/>
  <c r="D46" i="23"/>
  <c r="K45" i="23"/>
  <c r="I45" i="23"/>
  <c r="C45" i="23"/>
  <c r="I44" i="23"/>
  <c r="G44" i="23"/>
  <c r="C43" i="23"/>
  <c r="B43" i="23"/>
  <c r="E42" i="23"/>
  <c r="D42" i="23"/>
  <c r="K41" i="23"/>
  <c r="I41" i="23"/>
  <c r="C41" i="23"/>
  <c r="I40" i="23"/>
  <c r="G40" i="23"/>
  <c r="C39" i="23"/>
  <c r="B39" i="23"/>
  <c r="E38" i="23"/>
  <c r="D38" i="23"/>
  <c r="K37" i="23"/>
  <c r="I37" i="23"/>
  <c r="C37" i="23"/>
  <c r="I36" i="23"/>
  <c r="H36" i="23"/>
  <c r="G36" i="23"/>
  <c r="C35" i="23"/>
  <c r="B35" i="23"/>
  <c r="E34" i="23"/>
  <c r="D34" i="23"/>
  <c r="K33" i="23"/>
  <c r="I33" i="23"/>
  <c r="C33" i="23"/>
  <c r="I32" i="23"/>
  <c r="G32" i="23"/>
  <c r="C31" i="23"/>
  <c r="B31" i="23"/>
  <c r="E30" i="23"/>
  <c r="D30" i="23"/>
  <c r="K29" i="23"/>
  <c r="I29" i="23"/>
  <c r="C29" i="23"/>
  <c r="I28" i="23"/>
  <c r="G28" i="23"/>
  <c r="C27" i="23"/>
  <c r="B27" i="23"/>
  <c r="E26" i="23"/>
  <c r="D26" i="23"/>
  <c r="K25" i="23"/>
  <c r="I25" i="23"/>
  <c r="C25" i="23"/>
  <c r="I24" i="23"/>
  <c r="H24" i="23"/>
  <c r="G24" i="23"/>
  <c r="F23" i="23"/>
  <c r="C23" i="23"/>
  <c r="B23" i="23"/>
  <c r="E22" i="23"/>
  <c r="D22" i="23"/>
  <c r="K21" i="23"/>
  <c r="I21" i="23"/>
  <c r="C21" i="23"/>
  <c r="I20" i="23"/>
  <c r="H20" i="23"/>
  <c r="G20" i="23"/>
  <c r="C19" i="23"/>
  <c r="B19" i="23"/>
  <c r="E18" i="23"/>
  <c r="D18" i="23"/>
  <c r="K17" i="23"/>
  <c r="I17" i="23"/>
  <c r="C17" i="23"/>
  <c r="I16" i="23"/>
  <c r="H16" i="23"/>
  <c r="G16" i="23"/>
  <c r="C15" i="23"/>
  <c r="B15" i="23"/>
  <c r="E14" i="23"/>
  <c r="D14" i="23"/>
  <c r="K13" i="23"/>
  <c r="I13" i="23"/>
  <c r="C13" i="23"/>
  <c r="I12" i="23"/>
  <c r="H12" i="23"/>
  <c r="G12" i="23"/>
  <c r="C11" i="23"/>
  <c r="B11" i="23"/>
  <c r="E10" i="23"/>
  <c r="D10" i="23"/>
  <c r="K9" i="23"/>
  <c r="I9" i="23"/>
  <c r="C9" i="23"/>
  <c r="I8" i="23"/>
  <c r="H8" i="23"/>
  <c r="G8" i="23"/>
  <c r="I7" i="23"/>
  <c r="E7" i="23"/>
  <c r="C7" i="23"/>
  <c r="G6" i="23"/>
  <c r="E6" i="23"/>
  <c r="C6" i="23"/>
  <c r="I5" i="23"/>
  <c r="G5" i="23"/>
  <c r="F5" i="23"/>
  <c r="E5" i="23"/>
  <c r="N4" i="23"/>
  <c r="K2" i="23"/>
  <c r="Q1" i="23"/>
  <c r="K62" i="22"/>
  <c r="D62" i="22"/>
  <c r="G61" i="22"/>
  <c r="B61" i="22"/>
  <c r="D60" i="22"/>
  <c r="G59" i="22"/>
  <c r="B59" i="22"/>
  <c r="K58" i="22"/>
  <c r="D58" i="22"/>
  <c r="G57" i="22"/>
  <c r="B57" i="22"/>
  <c r="K56" i="22"/>
  <c r="D56" i="22"/>
  <c r="G55" i="22"/>
  <c r="B55" i="22"/>
  <c r="K54" i="22"/>
  <c r="D54" i="22"/>
  <c r="G53" i="22"/>
  <c r="B53" i="22"/>
  <c r="K52" i="22"/>
  <c r="D52" i="22"/>
  <c r="G51" i="22"/>
  <c r="B51" i="22"/>
  <c r="K50" i="22"/>
  <c r="D50" i="22"/>
  <c r="G49" i="22"/>
  <c r="B49" i="22"/>
  <c r="K48" i="22"/>
  <c r="D48" i="22"/>
  <c r="G47" i="22"/>
  <c r="B47" i="22"/>
  <c r="K46" i="22"/>
  <c r="D46" i="22"/>
  <c r="G45" i="22"/>
  <c r="B45" i="22"/>
  <c r="K44" i="22"/>
  <c r="D44" i="22"/>
  <c r="G43" i="22"/>
  <c r="B43" i="22"/>
  <c r="K42" i="22"/>
  <c r="D42" i="22"/>
  <c r="G41" i="22"/>
  <c r="B41" i="22"/>
  <c r="K40" i="22"/>
  <c r="D40" i="22"/>
  <c r="G39" i="22"/>
  <c r="B39" i="22"/>
  <c r="K38" i="22"/>
  <c r="D38" i="22"/>
  <c r="G37" i="22"/>
  <c r="D37" i="22"/>
  <c r="B37" i="22"/>
  <c r="K36" i="22"/>
  <c r="D36" i="22"/>
  <c r="J35" i="22"/>
  <c r="H35" i="22"/>
  <c r="D35" i="22"/>
  <c r="D34" i="22"/>
  <c r="C34" i="22"/>
  <c r="J33" i="22"/>
  <c r="F32" i="22"/>
  <c r="D32" i="22"/>
  <c r="C32" i="22"/>
  <c r="E31" i="22"/>
  <c r="K30" i="22"/>
  <c r="F30" i="22"/>
  <c r="D30" i="22"/>
  <c r="C30" i="22"/>
  <c r="G29" i="22"/>
  <c r="D29" i="22"/>
  <c r="B29" i="22"/>
  <c r="K28" i="22"/>
  <c r="D28" i="22"/>
  <c r="C28" i="22"/>
  <c r="J27" i="22"/>
  <c r="H27" i="22"/>
  <c r="D27" i="22"/>
  <c r="C26" i="22"/>
  <c r="J25" i="22"/>
  <c r="F24" i="22"/>
  <c r="D24" i="22"/>
  <c r="C24" i="22"/>
  <c r="E23" i="22"/>
  <c r="K22" i="22"/>
  <c r="F22" i="22"/>
  <c r="D22" i="22"/>
  <c r="C22" i="22"/>
  <c r="G21" i="22"/>
  <c r="D21" i="22"/>
  <c r="B21" i="22"/>
  <c r="K20" i="22"/>
  <c r="D20" i="22"/>
  <c r="C20" i="22"/>
  <c r="J19" i="22"/>
  <c r="H19" i="22"/>
  <c r="D19" i="22"/>
  <c r="B19" i="22"/>
  <c r="G18" i="22"/>
  <c r="D18" i="22"/>
  <c r="C18" i="22"/>
  <c r="K17" i="22"/>
  <c r="J17" i="22"/>
  <c r="C17" i="22"/>
  <c r="B17" i="22"/>
  <c r="F16" i="22"/>
  <c r="D16" i="22"/>
  <c r="C16" i="22"/>
  <c r="G15" i="22"/>
  <c r="F15" i="22"/>
  <c r="E15" i="22"/>
  <c r="B15" i="22"/>
  <c r="K14" i="22"/>
  <c r="J14" i="22"/>
  <c r="D14" i="22"/>
  <c r="C14" i="22"/>
  <c r="B14" i="22"/>
  <c r="J13" i="22"/>
  <c r="H13" i="22"/>
  <c r="G13" i="22"/>
  <c r="B13" i="22"/>
  <c r="F12" i="22"/>
  <c r="E12" i="22"/>
  <c r="D12" i="22"/>
  <c r="C12" i="22"/>
  <c r="G11" i="22"/>
  <c r="F11" i="22"/>
  <c r="E11" i="22"/>
  <c r="B11" i="22"/>
  <c r="K10" i="22"/>
  <c r="J10" i="22"/>
  <c r="D10" i="22"/>
  <c r="C10" i="22"/>
  <c r="B10" i="22"/>
  <c r="J9" i="22"/>
  <c r="H9" i="22"/>
  <c r="G9" i="22"/>
  <c r="B9" i="22"/>
  <c r="F8" i="22"/>
  <c r="E8" i="22"/>
  <c r="D8" i="22"/>
  <c r="C8" i="22"/>
  <c r="F7" i="22"/>
  <c r="E7" i="22"/>
  <c r="B7" i="22"/>
  <c r="K6" i="22"/>
  <c r="J6" i="22"/>
  <c r="D6" i="22"/>
  <c r="C6" i="22"/>
  <c r="B6" i="22"/>
  <c r="I5" i="22"/>
  <c r="H5" i="22"/>
  <c r="G5" i="22"/>
  <c r="F5" i="22"/>
  <c r="E5" i="22"/>
  <c r="D5" i="22"/>
  <c r="K60" i="22"/>
  <c r="N4" i="22"/>
  <c r="K2" i="22"/>
  <c r="Q1" i="22"/>
  <c r="D62" i="21"/>
  <c r="I60" i="21"/>
  <c r="F60" i="21"/>
  <c r="G59" i="21"/>
  <c r="F59" i="21"/>
  <c r="B59" i="21"/>
  <c r="D58" i="21"/>
  <c r="K56" i="21"/>
  <c r="I56" i="21"/>
  <c r="F56" i="21"/>
  <c r="G55" i="21"/>
  <c r="F55" i="21"/>
  <c r="B55" i="21"/>
  <c r="D54" i="21"/>
  <c r="K52" i="21"/>
  <c r="I52" i="21"/>
  <c r="F52" i="21"/>
  <c r="G51" i="21"/>
  <c r="F51" i="21"/>
  <c r="B51" i="21"/>
  <c r="D50" i="21"/>
  <c r="K48" i="21"/>
  <c r="I48" i="21"/>
  <c r="F48" i="21"/>
  <c r="G47" i="21"/>
  <c r="F47" i="21"/>
  <c r="B47" i="21"/>
  <c r="D46" i="21"/>
  <c r="K44" i="21"/>
  <c r="I44" i="21"/>
  <c r="F44" i="21"/>
  <c r="G43" i="21"/>
  <c r="F43" i="21"/>
  <c r="B43" i="21"/>
  <c r="D42" i="21"/>
  <c r="K40" i="21"/>
  <c r="I40" i="21"/>
  <c r="F40" i="21"/>
  <c r="G39" i="21"/>
  <c r="F39" i="21"/>
  <c r="B39" i="21"/>
  <c r="D38" i="21"/>
  <c r="K36" i="21"/>
  <c r="I36" i="21"/>
  <c r="F36" i="21"/>
  <c r="G35" i="21"/>
  <c r="F35" i="21"/>
  <c r="B35" i="21"/>
  <c r="D34" i="21"/>
  <c r="K32" i="21"/>
  <c r="I32" i="21"/>
  <c r="F32" i="21"/>
  <c r="G31" i="21"/>
  <c r="F31" i="21"/>
  <c r="B31" i="21"/>
  <c r="D30" i="21"/>
  <c r="K28" i="21"/>
  <c r="I28" i="21"/>
  <c r="F28" i="21"/>
  <c r="G27" i="21"/>
  <c r="F27" i="21"/>
  <c r="B27" i="21"/>
  <c r="D26" i="21"/>
  <c r="K24" i="21"/>
  <c r="I24" i="21"/>
  <c r="F24" i="21"/>
  <c r="G23" i="21"/>
  <c r="F23" i="21"/>
  <c r="B23" i="21"/>
  <c r="D22" i="21"/>
  <c r="C21" i="21"/>
  <c r="K20" i="21"/>
  <c r="I20" i="21"/>
  <c r="F20" i="21"/>
  <c r="G19" i="21"/>
  <c r="F19" i="21"/>
  <c r="B19" i="21"/>
  <c r="D18" i="21"/>
  <c r="K16" i="21"/>
  <c r="I16" i="21"/>
  <c r="F16" i="21"/>
  <c r="G15" i="21"/>
  <c r="F15" i="21"/>
  <c r="B15" i="21"/>
  <c r="D14" i="21"/>
  <c r="C14" i="21"/>
  <c r="J13" i="21"/>
  <c r="G13" i="21"/>
  <c r="E13" i="21"/>
  <c r="D13" i="21"/>
  <c r="B13" i="21"/>
  <c r="K12" i="21"/>
  <c r="D12" i="21"/>
  <c r="C12" i="21"/>
  <c r="J11" i="21"/>
  <c r="G11" i="21"/>
  <c r="E11" i="21"/>
  <c r="D11" i="21"/>
  <c r="B11" i="21"/>
  <c r="K10" i="21"/>
  <c r="D10" i="21"/>
  <c r="C10" i="21"/>
  <c r="J9" i="21"/>
  <c r="G9" i="21"/>
  <c r="E9" i="21"/>
  <c r="D9" i="21"/>
  <c r="B9" i="21"/>
  <c r="K8" i="21"/>
  <c r="D8" i="21"/>
  <c r="C8" i="21"/>
  <c r="J7" i="21"/>
  <c r="G7" i="21"/>
  <c r="E7" i="21"/>
  <c r="D7" i="21"/>
  <c r="B7" i="21"/>
  <c r="K6" i="21"/>
  <c r="D6" i="21"/>
  <c r="C6" i="21"/>
  <c r="H5" i="21"/>
  <c r="G5" i="21"/>
  <c r="F5" i="21"/>
  <c r="E5" i="21"/>
  <c r="D5" i="21"/>
  <c r="C5" i="21"/>
  <c r="K60" i="21"/>
  <c r="N4" i="21"/>
  <c r="K2" i="21"/>
  <c r="Q1" i="21"/>
  <c r="D62" i="20"/>
  <c r="C62" i="20"/>
  <c r="H61" i="20"/>
  <c r="G61" i="20"/>
  <c r="E61" i="20"/>
  <c r="D61" i="20"/>
  <c r="B61" i="20"/>
  <c r="K60" i="20"/>
  <c r="D60" i="20"/>
  <c r="C60" i="20"/>
  <c r="H59" i="20"/>
  <c r="G59" i="20"/>
  <c r="E59" i="20"/>
  <c r="D59" i="20"/>
  <c r="B59" i="20"/>
  <c r="K58" i="20"/>
  <c r="D58" i="20"/>
  <c r="C58" i="20"/>
  <c r="H57" i="20"/>
  <c r="G57" i="20"/>
  <c r="E57" i="20"/>
  <c r="D57" i="20"/>
  <c r="B57" i="20"/>
  <c r="K56" i="20"/>
  <c r="D56" i="20"/>
  <c r="C56" i="20"/>
  <c r="H55" i="20"/>
  <c r="G55" i="20"/>
  <c r="E55" i="20"/>
  <c r="D55" i="20"/>
  <c r="B55" i="20"/>
  <c r="K54" i="20"/>
  <c r="D54" i="20"/>
  <c r="C54" i="20"/>
  <c r="H53" i="20"/>
  <c r="G53" i="20"/>
  <c r="E53" i="20"/>
  <c r="D53" i="20"/>
  <c r="B53" i="20"/>
  <c r="K52" i="20"/>
  <c r="D52" i="20"/>
  <c r="C52" i="20"/>
  <c r="H51" i="20"/>
  <c r="G51" i="20"/>
  <c r="E51" i="20"/>
  <c r="D51" i="20"/>
  <c r="B51" i="20"/>
  <c r="K50" i="20"/>
  <c r="D50" i="20"/>
  <c r="C50" i="20"/>
  <c r="H49" i="20"/>
  <c r="G49" i="20"/>
  <c r="E49" i="20"/>
  <c r="D49" i="20"/>
  <c r="B49" i="20"/>
  <c r="K48" i="20"/>
  <c r="D48" i="20"/>
  <c r="C48" i="20"/>
  <c r="H47" i="20"/>
  <c r="G47" i="20"/>
  <c r="E47" i="20"/>
  <c r="D47" i="20"/>
  <c r="B47" i="20"/>
  <c r="K46" i="20"/>
  <c r="D46" i="20"/>
  <c r="C46" i="20"/>
  <c r="H45" i="20"/>
  <c r="G45" i="20"/>
  <c r="E45" i="20"/>
  <c r="D45" i="20"/>
  <c r="B45" i="20"/>
  <c r="K44" i="20"/>
  <c r="D44" i="20"/>
  <c r="C44" i="20"/>
  <c r="J43" i="20"/>
  <c r="H43" i="20"/>
  <c r="G43" i="20"/>
  <c r="E43" i="20"/>
  <c r="D43" i="20"/>
  <c r="B43" i="20"/>
  <c r="K42" i="20"/>
  <c r="D42" i="20"/>
  <c r="C42" i="20"/>
  <c r="J41" i="20"/>
  <c r="H41" i="20"/>
  <c r="G41" i="20"/>
  <c r="E41" i="20"/>
  <c r="D41" i="20"/>
  <c r="B41" i="20"/>
  <c r="K40" i="20"/>
  <c r="D40" i="20"/>
  <c r="C40" i="20"/>
  <c r="J39" i="20"/>
  <c r="H39" i="20"/>
  <c r="G39" i="20"/>
  <c r="E39" i="20"/>
  <c r="D39" i="20"/>
  <c r="B39" i="20"/>
  <c r="K38" i="20"/>
  <c r="D38" i="20"/>
  <c r="C38" i="20"/>
  <c r="J37" i="20"/>
  <c r="H37" i="20"/>
  <c r="G37" i="20"/>
  <c r="E37" i="20"/>
  <c r="D37" i="20"/>
  <c r="B37" i="20"/>
  <c r="K36" i="20"/>
  <c r="D36" i="20"/>
  <c r="C36" i="20"/>
  <c r="J35" i="20"/>
  <c r="H35" i="20"/>
  <c r="E35" i="20"/>
  <c r="D35" i="20"/>
  <c r="B35" i="20"/>
  <c r="K34" i="20"/>
  <c r="D34" i="20"/>
  <c r="C34" i="20"/>
  <c r="J33" i="20"/>
  <c r="H33" i="20"/>
  <c r="E33" i="20"/>
  <c r="D33" i="20"/>
  <c r="B33" i="20"/>
  <c r="K32" i="20"/>
  <c r="E32" i="20"/>
  <c r="D32" i="20"/>
  <c r="G31" i="20"/>
  <c r="F31" i="20"/>
  <c r="E31" i="20"/>
  <c r="H30" i="20"/>
  <c r="G30" i="20"/>
  <c r="F30" i="20"/>
  <c r="J29" i="20"/>
  <c r="I29" i="20"/>
  <c r="H29" i="20"/>
  <c r="G29" i="20"/>
  <c r="K28" i="20"/>
  <c r="I28" i="20"/>
  <c r="J27" i="20"/>
  <c r="H27" i="20"/>
  <c r="G27" i="20"/>
  <c r="B27" i="20"/>
  <c r="K26" i="20"/>
  <c r="J26" i="20"/>
  <c r="I26" i="20"/>
  <c r="C26" i="20"/>
  <c r="B26" i="20"/>
  <c r="K25" i="20"/>
  <c r="J25" i="20"/>
  <c r="G25" i="20"/>
  <c r="D25" i="20"/>
  <c r="C25" i="20"/>
  <c r="B25" i="20"/>
  <c r="K24" i="20"/>
  <c r="E24" i="20"/>
  <c r="D24" i="20"/>
  <c r="G23" i="20"/>
  <c r="F23" i="20"/>
  <c r="E23" i="20"/>
  <c r="H22" i="20"/>
  <c r="G22" i="20"/>
  <c r="F22" i="20"/>
  <c r="I21" i="20"/>
  <c r="H21" i="20"/>
  <c r="G21" i="20"/>
  <c r="K20" i="20"/>
  <c r="I20" i="20"/>
  <c r="J19" i="20"/>
  <c r="H19" i="20"/>
  <c r="G19" i="20"/>
  <c r="B19" i="20"/>
  <c r="K18" i="20"/>
  <c r="J18" i="20"/>
  <c r="I18" i="20"/>
  <c r="C18" i="20"/>
  <c r="B18" i="20"/>
  <c r="K17" i="20"/>
  <c r="J17" i="20"/>
  <c r="G17" i="20"/>
  <c r="D17" i="20"/>
  <c r="C17" i="20"/>
  <c r="B17" i="20"/>
  <c r="K16" i="20"/>
  <c r="E16" i="20"/>
  <c r="D16" i="20"/>
  <c r="G15" i="20"/>
  <c r="F15" i="20"/>
  <c r="E15" i="20"/>
  <c r="H14" i="20"/>
  <c r="G14" i="20"/>
  <c r="F14" i="20"/>
  <c r="I13" i="20"/>
  <c r="H13" i="20"/>
  <c r="G13" i="20"/>
  <c r="K12" i="20"/>
  <c r="I12" i="20"/>
  <c r="J11" i="20"/>
  <c r="H11" i="20"/>
  <c r="G11" i="20"/>
  <c r="B11" i="20"/>
  <c r="K10" i="20"/>
  <c r="J10" i="20"/>
  <c r="I10" i="20"/>
  <c r="C10" i="20"/>
  <c r="B10" i="20"/>
  <c r="K9" i="20"/>
  <c r="J9" i="20"/>
  <c r="G9" i="20"/>
  <c r="D9" i="20"/>
  <c r="C9" i="20"/>
  <c r="B9" i="20"/>
  <c r="K8" i="20"/>
  <c r="E8" i="20"/>
  <c r="D8" i="20"/>
  <c r="G7" i="20"/>
  <c r="F7" i="20"/>
  <c r="E7" i="20"/>
  <c r="H6" i="20"/>
  <c r="G6" i="20"/>
  <c r="F6" i="20"/>
  <c r="K5" i="20"/>
  <c r="J5" i="20"/>
  <c r="I5" i="20"/>
  <c r="H5" i="20"/>
  <c r="G5" i="20"/>
  <c r="D5" i="20"/>
  <c r="C5" i="20"/>
  <c r="B5" i="20"/>
  <c r="N4" i="20"/>
  <c r="K2" i="20"/>
  <c r="Q1" i="20"/>
  <c r="D62" i="19"/>
  <c r="F60" i="19"/>
  <c r="F59" i="19"/>
  <c r="B59" i="19"/>
  <c r="D58" i="19"/>
  <c r="F56" i="19"/>
  <c r="F55" i="19"/>
  <c r="B55" i="19"/>
  <c r="D54" i="19"/>
  <c r="F52" i="19"/>
  <c r="F51" i="19"/>
  <c r="B51" i="19"/>
  <c r="D50" i="19"/>
  <c r="F48" i="19"/>
  <c r="F47" i="19"/>
  <c r="B47" i="19"/>
  <c r="K46" i="19"/>
  <c r="D46" i="19"/>
  <c r="C46" i="19"/>
  <c r="J45" i="19"/>
  <c r="G45" i="19"/>
  <c r="D45" i="19"/>
  <c r="H44" i="19"/>
  <c r="J43" i="19"/>
  <c r="H43" i="19"/>
  <c r="G43" i="19"/>
  <c r="F43" i="19"/>
  <c r="K42" i="19"/>
  <c r="J42" i="19"/>
  <c r="J41" i="19"/>
  <c r="H41" i="19"/>
  <c r="B41" i="19"/>
  <c r="K40" i="19"/>
  <c r="J40" i="19"/>
  <c r="C40" i="19"/>
  <c r="H39" i="19"/>
  <c r="F39" i="19"/>
  <c r="E39" i="19"/>
  <c r="F38" i="19"/>
  <c r="I37" i="19"/>
  <c r="H37" i="19"/>
  <c r="G37" i="19"/>
  <c r="F37" i="19"/>
  <c r="K36" i="19"/>
  <c r="I36" i="19"/>
  <c r="H36" i="19"/>
  <c r="J35" i="19"/>
  <c r="F35" i="19"/>
  <c r="B35" i="19"/>
  <c r="K34" i="19"/>
  <c r="D34" i="19"/>
  <c r="G33" i="19"/>
  <c r="F33" i="19"/>
  <c r="B33" i="19"/>
  <c r="J32" i="19"/>
  <c r="H32" i="19"/>
  <c r="J31" i="19"/>
  <c r="H31" i="19"/>
  <c r="G31" i="19"/>
  <c r="B31" i="19"/>
  <c r="J30" i="19"/>
  <c r="H30" i="19"/>
  <c r="B30" i="19"/>
  <c r="J29" i="19"/>
  <c r="G29" i="19"/>
  <c r="D29" i="19"/>
  <c r="H28" i="19"/>
  <c r="E28" i="19"/>
  <c r="J27" i="19"/>
  <c r="H27" i="19"/>
  <c r="G27" i="19"/>
  <c r="F27" i="19"/>
  <c r="B27" i="19"/>
  <c r="K26" i="19"/>
  <c r="J26" i="19"/>
  <c r="H26" i="19"/>
  <c r="J25" i="19"/>
  <c r="H25" i="19"/>
  <c r="B25" i="19"/>
  <c r="K24" i="19"/>
  <c r="J24" i="19"/>
  <c r="C24" i="19"/>
  <c r="H23" i="19"/>
  <c r="F23" i="19"/>
  <c r="E23" i="19"/>
  <c r="J22" i="19"/>
  <c r="F22" i="19"/>
  <c r="I21" i="19"/>
  <c r="H21" i="19"/>
  <c r="G21" i="19"/>
  <c r="F21" i="19"/>
  <c r="K20" i="19"/>
  <c r="I20" i="19"/>
  <c r="H20" i="19"/>
  <c r="J19" i="19"/>
  <c r="F19" i="19"/>
  <c r="B19" i="19"/>
  <c r="K18" i="19"/>
  <c r="D18" i="19"/>
  <c r="G17" i="19"/>
  <c r="F17" i="19"/>
  <c r="B17" i="19"/>
  <c r="K16" i="19"/>
  <c r="J16" i="19"/>
  <c r="H16" i="19"/>
  <c r="J15" i="19"/>
  <c r="H15" i="19"/>
  <c r="G15" i="19"/>
  <c r="B15" i="19"/>
  <c r="J14" i="19"/>
  <c r="H14" i="19"/>
  <c r="B14" i="19"/>
  <c r="J13" i="19"/>
  <c r="G13" i="19"/>
  <c r="D13" i="19"/>
  <c r="H12" i="19"/>
  <c r="E12" i="19"/>
  <c r="J11" i="19"/>
  <c r="H11" i="19"/>
  <c r="G11" i="19"/>
  <c r="F11" i="19"/>
  <c r="B11" i="19"/>
  <c r="K10" i="19"/>
  <c r="J10" i="19"/>
  <c r="H10" i="19"/>
  <c r="J9" i="19"/>
  <c r="H9" i="19"/>
  <c r="B9" i="19"/>
  <c r="K8" i="19"/>
  <c r="J8" i="19"/>
  <c r="C8" i="19"/>
  <c r="H7" i="19"/>
  <c r="F7" i="19"/>
  <c r="E7" i="19"/>
  <c r="J6" i="19"/>
  <c r="F6" i="19"/>
  <c r="J5" i="19"/>
  <c r="H5" i="19"/>
  <c r="G5" i="19"/>
  <c r="D5" i="19"/>
  <c r="C5" i="19"/>
  <c r="B5" i="19"/>
  <c r="E44" i="19"/>
  <c r="B43" i="19"/>
  <c r="H42" i="19"/>
  <c r="N4" i="19"/>
  <c r="K2" i="19"/>
  <c r="Q1" i="19"/>
  <c r="D62" i="18"/>
  <c r="J61" i="18"/>
  <c r="H61" i="18"/>
  <c r="D61" i="18"/>
  <c r="F60" i="18"/>
  <c r="J59" i="18"/>
  <c r="F58" i="18"/>
  <c r="J57" i="18"/>
  <c r="B57" i="18"/>
  <c r="G56" i="18"/>
  <c r="F56" i="18"/>
  <c r="K55" i="18"/>
  <c r="J55" i="18"/>
  <c r="C55" i="18"/>
  <c r="B55" i="18"/>
  <c r="F54" i="18"/>
  <c r="B53" i="18"/>
  <c r="H52" i="18"/>
  <c r="J51" i="18"/>
  <c r="B51" i="18"/>
  <c r="J49" i="18"/>
  <c r="B49" i="18"/>
  <c r="K48" i="18"/>
  <c r="C48" i="18"/>
  <c r="J47" i="18"/>
  <c r="G47" i="18"/>
  <c r="B47" i="18"/>
  <c r="D46" i="18"/>
  <c r="J45" i="18"/>
  <c r="H45" i="18"/>
  <c r="D45" i="18"/>
  <c r="J43" i="18"/>
  <c r="F42" i="18"/>
  <c r="J41" i="18"/>
  <c r="B41" i="18"/>
  <c r="G40" i="18"/>
  <c r="F40" i="18"/>
  <c r="K39" i="18"/>
  <c r="J39" i="18"/>
  <c r="C39" i="18"/>
  <c r="B39" i="18"/>
  <c r="F38" i="18"/>
  <c r="B37" i="18"/>
  <c r="H36" i="18"/>
  <c r="J35" i="18"/>
  <c r="B35" i="18"/>
  <c r="J33" i="18"/>
  <c r="B33" i="18"/>
  <c r="C32" i="18"/>
  <c r="J31" i="18"/>
  <c r="G31" i="18"/>
  <c r="B31" i="18"/>
  <c r="D30" i="18"/>
  <c r="J29" i="18"/>
  <c r="H29" i="18"/>
  <c r="D29" i="18"/>
  <c r="J27" i="18"/>
  <c r="F26" i="18"/>
  <c r="J25" i="18"/>
  <c r="B25" i="18"/>
  <c r="G24" i="18"/>
  <c r="F24" i="18"/>
  <c r="K23" i="18"/>
  <c r="J23" i="18"/>
  <c r="C23" i="18"/>
  <c r="B23" i="18"/>
  <c r="F22" i="18"/>
  <c r="B21" i="18"/>
  <c r="H20" i="18"/>
  <c r="J19" i="18"/>
  <c r="B19" i="18"/>
  <c r="K18" i="18"/>
  <c r="C18" i="18"/>
  <c r="J17" i="18"/>
  <c r="H16" i="18"/>
  <c r="J15" i="18"/>
  <c r="D15" i="18"/>
  <c r="K13" i="18"/>
  <c r="J13" i="18"/>
  <c r="C13" i="18"/>
  <c r="B13" i="18"/>
  <c r="I11" i="18"/>
  <c r="H11" i="18"/>
  <c r="G10" i="18"/>
  <c r="F10" i="18"/>
  <c r="J9" i="18"/>
  <c r="B9" i="18"/>
  <c r="D8" i="18"/>
  <c r="J7" i="18"/>
  <c r="H7" i="18"/>
  <c r="G7" i="18"/>
  <c r="F7" i="18"/>
  <c r="D7" i="18"/>
  <c r="K6" i="18"/>
  <c r="J6" i="18"/>
  <c r="I6" i="18"/>
  <c r="G6" i="18"/>
  <c r="F6" i="18"/>
  <c r="D6" i="18"/>
  <c r="C6" i="18"/>
  <c r="B6" i="18"/>
  <c r="J5" i="18"/>
  <c r="I5" i="18"/>
  <c r="H5" i="18"/>
  <c r="G5" i="18"/>
  <c r="F5" i="18"/>
  <c r="E5" i="18"/>
  <c r="D5" i="18"/>
  <c r="B5" i="18"/>
  <c r="K32" i="18"/>
  <c r="N4" i="18"/>
  <c r="F62" i="18" s="1"/>
  <c r="K2" i="18"/>
  <c r="Q1" i="18"/>
  <c r="J55" i="17"/>
  <c r="J47" i="17"/>
  <c r="G41" i="17"/>
  <c r="K40" i="17"/>
  <c r="C40" i="17"/>
  <c r="E39" i="17"/>
  <c r="K37" i="17"/>
  <c r="J37" i="17"/>
  <c r="C37" i="17"/>
  <c r="H34" i="17"/>
  <c r="J31" i="17"/>
  <c r="F30" i="17"/>
  <c r="J28" i="17"/>
  <c r="B28" i="17"/>
  <c r="J25" i="17"/>
  <c r="B25" i="17"/>
  <c r="F24" i="17"/>
  <c r="G23" i="17"/>
  <c r="B23" i="17"/>
  <c r="D22" i="17"/>
  <c r="J20" i="17"/>
  <c r="B20" i="17"/>
  <c r="G17" i="17"/>
  <c r="B17" i="17"/>
  <c r="F16" i="17"/>
  <c r="J15" i="17"/>
  <c r="F14" i="17"/>
  <c r="J13" i="17"/>
  <c r="B13" i="17"/>
  <c r="D12" i="17"/>
  <c r="J10" i="17"/>
  <c r="H10" i="17"/>
  <c r="B10" i="17"/>
  <c r="G9" i="17"/>
  <c r="H8" i="17"/>
  <c r="E8" i="17"/>
  <c r="E7" i="17"/>
  <c r="H6" i="17"/>
  <c r="E6" i="17"/>
  <c r="I5" i="17"/>
  <c r="D5" i="17"/>
  <c r="N4" i="17"/>
  <c r="K2" i="17"/>
  <c r="Q1" i="17"/>
  <c r="E62" i="16"/>
  <c r="D62" i="16"/>
  <c r="K37" i="16"/>
  <c r="J37" i="16"/>
  <c r="I37" i="16"/>
  <c r="H37" i="16"/>
  <c r="C35" i="16"/>
  <c r="B35" i="16"/>
  <c r="E34" i="16"/>
  <c r="D34" i="16"/>
  <c r="J32" i="16"/>
  <c r="I32" i="16"/>
  <c r="H30" i="16"/>
  <c r="G30" i="16"/>
  <c r="F30" i="16"/>
  <c r="E29" i="16"/>
  <c r="B24" i="16"/>
  <c r="D23" i="16"/>
  <c r="K21" i="16"/>
  <c r="J21" i="16"/>
  <c r="I21" i="16"/>
  <c r="H21" i="16"/>
  <c r="F19" i="16"/>
  <c r="C19" i="16"/>
  <c r="E18" i="16"/>
  <c r="F15" i="16"/>
  <c r="C13" i="16"/>
  <c r="B13" i="16"/>
  <c r="E12" i="16"/>
  <c r="D12" i="16"/>
  <c r="J10" i="16"/>
  <c r="I10" i="16"/>
  <c r="H10" i="16"/>
  <c r="G10" i="16"/>
  <c r="F8" i="16"/>
  <c r="E7" i="16"/>
  <c r="N4" i="16"/>
  <c r="K2" i="16"/>
  <c r="Q1" i="16"/>
  <c r="F62" i="15"/>
  <c r="D62" i="15"/>
  <c r="J61" i="15"/>
  <c r="H61" i="15"/>
  <c r="D61" i="15"/>
  <c r="B61" i="15"/>
  <c r="G60" i="15"/>
  <c r="F60" i="15"/>
  <c r="D60" i="15"/>
  <c r="K59" i="15"/>
  <c r="J59" i="15"/>
  <c r="H59" i="15"/>
  <c r="D59" i="15"/>
  <c r="C59" i="15"/>
  <c r="F58" i="15"/>
  <c r="D58" i="15"/>
  <c r="J57" i="15"/>
  <c r="H57" i="15"/>
  <c r="D57" i="15"/>
  <c r="B57" i="15"/>
  <c r="H56" i="15"/>
  <c r="G56" i="15"/>
  <c r="F56" i="15"/>
  <c r="K55" i="15"/>
  <c r="J55" i="15"/>
  <c r="C55" i="15"/>
  <c r="B55" i="15"/>
  <c r="J54" i="15"/>
  <c r="G54" i="15"/>
  <c r="F54" i="15"/>
  <c r="B54" i="15"/>
  <c r="K53" i="15"/>
  <c r="J53" i="15"/>
  <c r="F53" i="15"/>
  <c r="C53" i="15"/>
  <c r="B53" i="15"/>
  <c r="K52" i="15"/>
  <c r="H52" i="15"/>
  <c r="G52" i="15"/>
  <c r="F52" i="15"/>
  <c r="C52" i="15"/>
  <c r="K51" i="15"/>
  <c r="J51" i="15"/>
  <c r="G51" i="15"/>
  <c r="C51" i="15"/>
  <c r="B51" i="15"/>
  <c r="J50" i="15"/>
  <c r="H50" i="15"/>
  <c r="F50" i="15"/>
  <c r="D50" i="15"/>
  <c r="B50" i="15"/>
  <c r="H49" i="15"/>
  <c r="F49" i="15"/>
  <c r="D49" i="15"/>
  <c r="K48" i="15"/>
  <c r="J48" i="15"/>
  <c r="H48" i="15"/>
  <c r="F48" i="15"/>
  <c r="C48" i="15"/>
  <c r="B48" i="15"/>
  <c r="J47" i="15"/>
  <c r="G47" i="15"/>
  <c r="F47" i="15"/>
  <c r="B47" i="15"/>
  <c r="K46" i="15"/>
  <c r="J46" i="15"/>
  <c r="F46" i="15"/>
  <c r="D46" i="15"/>
  <c r="C46" i="15"/>
  <c r="B46" i="15"/>
  <c r="J45" i="15"/>
  <c r="H45" i="15"/>
  <c r="F45" i="15"/>
  <c r="D45" i="15"/>
  <c r="B45" i="15"/>
  <c r="K44" i="15"/>
  <c r="G44" i="15"/>
  <c r="D44" i="15"/>
  <c r="C44" i="15"/>
  <c r="K43" i="15"/>
  <c r="J43" i="15"/>
  <c r="H43" i="15"/>
  <c r="G43" i="15"/>
  <c r="D43" i="15"/>
  <c r="C43" i="15"/>
  <c r="B43" i="15"/>
  <c r="F42" i="15"/>
  <c r="D42" i="15"/>
  <c r="J41" i="15"/>
  <c r="H41" i="15"/>
  <c r="B41" i="15"/>
  <c r="H40" i="15"/>
  <c r="G40" i="15"/>
  <c r="F40" i="15"/>
  <c r="K39" i="15"/>
  <c r="J39" i="15"/>
  <c r="C39" i="15"/>
  <c r="B39" i="15"/>
  <c r="J38" i="15"/>
  <c r="G38" i="15"/>
  <c r="F38" i="15"/>
  <c r="B38" i="15"/>
  <c r="K37" i="15"/>
  <c r="J37" i="15"/>
  <c r="F37" i="15"/>
  <c r="C37" i="15"/>
  <c r="B37" i="15"/>
  <c r="H36" i="15"/>
  <c r="G36" i="15"/>
  <c r="F36" i="15"/>
  <c r="K35" i="15"/>
  <c r="J35" i="15"/>
  <c r="C35" i="15"/>
  <c r="B35" i="15"/>
  <c r="J34" i="15"/>
  <c r="H34" i="15"/>
  <c r="F34" i="15"/>
  <c r="D34" i="15"/>
  <c r="B34" i="15"/>
  <c r="H33" i="15"/>
  <c r="F33" i="15"/>
  <c r="D33" i="15"/>
  <c r="J32" i="15"/>
  <c r="H32" i="15"/>
  <c r="F32" i="15"/>
  <c r="B32" i="15"/>
  <c r="J31" i="15"/>
  <c r="F31" i="15"/>
  <c r="B31" i="15"/>
  <c r="J30" i="15"/>
  <c r="F30" i="15"/>
  <c r="D30" i="15"/>
  <c r="B30" i="15"/>
  <c r="J29" i="15"/>
  <c r="H29" i="15"/>
  <c r="F29" i="15"/>
  <c r="D29" i="15"/>
  <c r="B29" i="15"/>
  <c r="G28" i="15"/>
  <c r="D28" i="15"/>
  <c r="K27" i="15"/>
  <c r="J27" i="15"/>
  <c r="H27" i="15"/>
  <c r="D27" i="15"/>
  <c r="C27" i="15"/>
  <c r="B27" i="15"/>
  <c r="F26" i="15"/>
  <c r="D26" i="15"/>
  <c r="J25" i="15"/>
  <c r="H25" i="15"/>
  <c r="D25" i="15"/>
  <c r="B25" i="15"/>
  <c r="H24" i="15"/>
  <c r="G24" i="15"/>
  <c r="F24" i="15"/>
  <c r="K23" i="15"/>
  <c r="J23" i="15"/>
  <c r="C23" i="15"/>
  <c r="B23" i="15"/>
  <c r="J22" i="15"/>
  <c r="G22" i="15"/>
  <c r="F22" i="15"/>
  <c r="B22" i="15"/>
  <c r="K21" i="15"/>
  <c r="J21" i="15"/>
  <c r="F21" i="15"/>
  <c r="C21" i="15"/>
  <c r="B21" i="15"/>
  <c r="H20" i="15"/>
  <c r="G20" i="15"/>
  <c r="F20" i="15"/>
  <c r="K19" i="15"/>
  <c r="J19" i="15"/>
  <c r="C19" i="15"/>
  <c r="B19" i="15"/>
  <c r="J18" i="15"/>
  <c r="H18" i="15"/>
  <c r="F18" i="15"/>
  <c r="D18" i="15"/>
  <c r="B18" i="15"/>
  <c r="H17" i="15"/>
  <c r="F17" i="15"/>
  <c r="D17" i="15"/>
  <c r="J16" i="15"/>
  <c r="H16" i="15"/>
  <c r="F16" i="15"/>
  <c r="B16" i="15"/>
  <c r="J15" i="15"/>
  <c r="F15" i="15"/>
  <c r="B15" i="15"/>
  <c r="J14" i="15"/>
  <c r="F14" i="15"/>
  <c r="D14" i="15"/>
  <c r="B14" i="15"/>
  <c r="J13" i="15"/>
  <c r="H13" i="15"/>
  <c r="F13" i="15"/>
  <c r="D13" i="15"/>
  <c r="B13" i="15"/>
  <c r="G12" i="15"/>
  <c r="F12" i="15"/>
  <c r="D12" i="15"/>
  <c r="K11" i="15"/>
  <c r="J11" i="15"/>
  <c r="C11" i="15"/>
  <c r="B11" i="15"/>
  <c r="J10" i="15"/>
  <c r="I10" i="15"/>
  <c r="H10" i="15"/>
  <c r="D10" i="15"/>
  <c r="B10" i="15"/>
  <c r="J9" i="15"/>
  <c r="H9" i="15"/>
  <c r="F9" i="15"/>
  <c r="E9" i="15"/>
  <c r="D9" i="15"/>
  <c r="B9" i="15"/>
  <c r="K8" i="15"/>
  <c r="I8" i="15"/>
  <c r="H8" i="15"/>
  <c r="G8" i="15"/>
  <c r="F8" i="15"/>
  <c r="E8" i="15"/>
  <c r="J7" i="15"/>
  <c r="I7" i="15"/>
  <c r="H7" i="15"/>
  <c r="G7" i="15"/>
  <c r="F7" i="15"/>
  <c r="B7" i="15"/>
  <c r="K6" i="15"/>
  <c r="I6" i="15"/>
  <c r="H6" i="15"/>
  <c r="G6" i="15"/>
  <c r="C6" i="15"/>
  <c r="K5" i="15"/>
  <c r="J5" i="15"/>
  <c r="I5" i="15"/>
  <c r="G5" i="15"/>
  <c r="F5" i="15"/>
  <c r="E5" i="15"/>
  <c r="D5" i="15"/>
  <c r="C5" i="15"/>
  <c r="B5" i="15"/>
  <c r="G45" i="15"/>
  <c r="D41" i="15"/>
  <c r="N4" i="15"/>
  <c r="K2" i="15"/>
  <c r="Q1" i="15"/>
  <c r="D62" i="14"/>
  <c r="C62" i="14"/>
  <c r="G61" i="14"/>
  <c r="B61" i="14"/>
  <c r="K60" i="14"/>
  <c r="D60" i="14"/>
  <c r="C60" i="14"/>
  <c r="G59" i="14"/>
  <c r="B59" i="14"/>
  <c r="K58" i="14"/>
  <c r="D58" i="14"/>
  <c r="C58" i="14"/>
  <c r="G57" i="14"/>
  <c r="B57" i="14"/>
  <c r="K56" i="14"/>
  <c r="D56" i="14"/>
  <c r="C56" i="14"/>
  <c r="G55" i="14"/>
  <c r="B55" i="14"/>
  <c r="K54" i="14"/>
  <c r="D54" i="14"/>
  <c r="C54" i="14"/>
  <c r="G53" i="14"/>
  <c r="B53" i="14"/>
  <c r="K52" i="14"/>
  <c r="D52" i="14"/>
  <c r="C52" i="14"/>
  <c r="G51" i="14"/>
  <c r="B51" i="14"/>
  <c r="K50" i="14"/>
  <c r="D50" i="14"/>
  <c r="C50" i="14"/>
  <c r="G49" i="14"/>
  <c r="B49" i="14"/>
  <c r="K48" i="14"/>
  <c r="D48" i="14"/>
  <c r="C48" i="14"/>
  <c r="G47" i="14"/>
  <c r="B47" i="14"/>
  <c r="K46" i="14"/>
  <c r="D46" i="14"/>
  <c r="C46" i="14"/>
  <c r="G45" i="14"/>
  <c r="B45" i="14"/>
  <c r="K44" i="14"/>
  <c r="D44" i="14"/>
  <c r="C44" i="14"/>
  <c r="G43" i="14"/>
  <c r="B43" i="14"/>
  <c r="K42" i="14"/>
  <c r="D42" i="14"/>
  <c r="C42" i="14"/>
  <c r="G41" i="14"/>
  <c r="B41" i="14"/>
  <c r="K40" i="14"/>
  <c r="D40" i="14"/>
  <c r="C40" i="14"/>
  <c r="G39" i="14"/>
  <c r="B39" i="14"/>
  <c r="K38" i="14"/>
  <c r="J38" i="14"/>
  <c r="D38" i="14"/>
  <c r="G37" i="14"/>
  <c r="F37" i="14"/>
  <c r="H36" i="14"/>
  <c r="G36" i="14"/>
  <c r="J35" i="14"/>
  <c r="H35" i="14"/>
  <c r="F35" i="14"/>
  <c r="B35" i="14"/>
  <c r="K34" i="14"/>
  <c r="J34" i="14"/>
  <c r="B34" i="14"/>
  <c r="G33" i="14"/>
  <c r="D33" i="14"/>
  <c r="K32" i="14"/>
  <c r="H32" i="14"/>
  <c r="E32" i="14"/>
  <c r="J31" i="14"/>
  <c r="H31" i="14"/>
  <c r="G31" i="14"/>
  <c r="F31" i="14"/>
  <c r="B31" i="14"/>
  <c r="J30" i="14"/>
  <c r="H30" i="14"/>
  <c r="J29" i="14"/>
  <c r="G29" i="14"/>
  <c r="B29" i="14"/>
  <c r="K28" i="14"/>
  <c r="J28" i="14"/>
  <c r="H28" i="14"/>
  <c r="C28" i="14"/>
  <c r="J27" i="14"/>
  <c r="H27" i="14"/>
  <c r="F27" i="14"/>
  <c r="E27" i="14"/>
  <c r="B27" i="14"/>
  <c r="F26" i="14"/>
  <c r="I25" i="14"/>
  <c r="H25" i="14"/>
  <c r="G25" i="14"/>
  <c r="K24" i="14"/>
  <c r="J24" i="14"/>
  <c r="I24" i="14"/>
  <c r="H24" i="14"/>
  <c r="J23" i="14"/>
  <c r="H23" i="14"/>
  <c r="F23" i="14"/>
  <c r="C23" i="14"/>
  <c r="B23" i="14"/>
  <c r="K22" i="14"/>
  <c r="J22" i="14"/>
  <c r="D22" i="14"/>
  <c r="G21" i="14"/>
  <c r="F21" i="14"/>
  <c r="H20" i="14"/>
  <c r="J19" i="14"/>
  <c r="H19" i="14"/>
  <c r="F19" i="14"/>
  <c r="B19" i="14"/>
  <c r="K18" i="14"/>
  <c r="J18" i="14"/>
  <c r="B18" i="14"/>
  <c r="G17" i="14"/>
  <c r="D17" i="14"/>
  <c r="K16" i="14"/>
  <c r="H16" i="14"/>
  <c r="F16" i="14"/>
  <c r="E16" i="14"/>
  <c r="J15" i="14"/>
  <c r="H15" i="14"/>
  <c r="G15" i="14"/>
  <c r="F15" i="14"/>
  <c r="B15" i="14"/>
  <c r="J14" i="14"/>
  <c r="H14" i="14"/>
  <c r="J13" i="14"/>
  <c r="G13" i="14"/>
  <c r="B13" i="14"/>
  <c r="K12" i="14"/>
  <c r="J12" i="14"/>
  <c r="H12" i="14"/>
  <c r="D12" i="14"/>
  <c r="C12" i="14"/>
  <c r="J11" i="14"/>
  <c r="H11" i="14"/>
  <c r="F11" i="14"/>
  <c r="E11" i="14"/>
  <c r="B11" i="14"/>
  <c r="F10" i="14"/>
  <c r="I9" i="14"/>
  <c r="H9" i="14"/>
  <c r="G9" i="14"/>
  <c r="K8" i="14"/>
  <c r="J8" i="14"/>
  <c r="I8" i="14"/>
  <c r="H8" i="14"/>
  <c r="J7" i="14"/>
  <c r="H7" i="14"/>
  <c r="F7" i="14"/>
  <c r="D7" i="14"/>
  <c r="B7" i="14"/>
  <c r="K6" i="14"/>
  <c r="J6" i="14"/>
  <c r="D6" i="14"/>
  <c r="H5" i="14"/>
  <c r="G5" i="14"/>
  <c r="F5" i="14"/>
  <c r="E5" i="14"/>
  <c r="D5" i="14"/>
  <c r="N4" i="14"/>
  <c r="K2" i="14"/>
  <c r="Q1" i="14"/>
  <c r="D62" i="13"/>
  <c r="C62" i="13"/>
  <c r="J60" i="13"/>
  <c r="F60" i="13"/>
  <c r="B60" i="13"/>
  <c r="H59" i="13"/>
  <c r="F59" i="13"/>
  <c r="B59" i="13"/>
  <c r="D58" i="13"/>
  <c r="C58" i="13"/>
  <c r="J56" i="13"/>
  <c r="F56" i="13"/>
  <c r="B56" i="13"/>
  <c r="H55" i="13"/>
  <c r="F55" i="13"/>
  <c r="B55" i="13"/>
  <c r="D54" i="13"/>
  <c r="C54" i="13"/>
  <c r="J52" i="13"/>
  <c r="F52" i="13"/>
  <c r="B52" i="13"/>
  <c r="H51" i="13"/>
  <c r="F51" i="13"/>
  <c r="B51" i="13"/>
  <c r="D50" i="13"/>
  <c r="C50" i="13"/>
  <c r="J48" i="13"/>
  <c r="F48" i="13"/>
  <c r="B48" i="13"/>
  <c r="H47" i="13"/>
  <c r="F47" i="13"/>
  <c r="B47" i="13"/>
  <c r="D46" i="13"/>
  <c r="C46" i="13"/>
  <c r="J44" i="13"/>
  <c r="F44" i="13"/>
  <c r="B44" i="13"/>
  <c r="H43" i="13"/>
  <c r="F43" i="13"/>
  <c r="B43" i="13"/>
  <c r="D42" i="13"/>
  <c r="C42" i="13"/>
  <c r="J40" i="13"/>
  <c r="F40" i="13"/>
  <c r="B40" i="13"/>
  <c r="H39" i="13"/>
  <c r="F39" i="13"/>
  <c r="B39" i="13"/>
  <c r="D38" i="13"/>
  <c r="C38" i="13"/>
  <c r="J36" i="13"/>
  <c r="F36" i="13"/>
  <c r="B36" i="13"/>
  <c r="H35" i="13"/>
  <c r="F35" i="13"/>
  <c r="B35" i="13"/>
  <c r="D34" i="13"/>
  <c r="C34" i="13"/>
  <c r="J32" i="13"/>
  <c r="H32" i="13"/>
  <c r="F32" i="13"/>
  <c r="B32" i="13"/>
  <c r="J31" i="13"/>
  <c r="G31" i="13"/>
  <c r="H30" i="13"/>
  <c r="F30" i="13"/>
  <c r="D30" i="13"/>
  <c r="J29" i="13"/>
  <c r="G29" i="13"/>
  <c r="E29" i="13"/>
  <c r="B29" i="13"/>
  <c r="F28" i="13"/>
  <c r="D28" i="13"/>
  <c r="E27" i="13"/>
  <c r="B27" i="13"/>
  <c r="J26" i="13"/>
  <c r="D26" i="13"/>
  <c r="B26" i="13"/>
  <c r="J25" i="13"/>
  <c r="C25" i="13"/>
  <c r="J24" i="13"/>
  <c r="H24" i="13"/>
  <c r="F24" i="13"/>
  <c r="B24" i="13"/>
  <c r="J23" i="13"/>
  <c r="H23" i="13"/>
  <c r="K22" i="13"/>
  <c r="I22" i="13"/>
  <c r="F22" i="13"/>
  <c r="J21" i="13"/>
  <c r="H21" i="13"/>
  <c r="G21" i="13"/>
  <c r="K20" i="13"/>
  <c r="I20" i="13"/>
  <c r="G20" i="13"/>
  <c r="F20" i="13"/>
  <c r="J19" i="13"/>
  <c r="H19" i="13"/>
  <c r="G19" i="13"/>
  <c r="K18" i="13"/>
  <c r="I18" i="13"/>
  <c r="F18" i="13"/>
  <c r="J17" i="13"/>
  <c r="H17" i="13"/>
  <c r="G17" i="13"/>
  <c r="B17" i="13"/>
  <c r="K16" i="13"/>
  <c r="I16" i="13"/>
  <c r="G16" i="13"/>
  <c r="F16" i="13"/>
  <c r="J15" i="13"/>
  <c r="H15" i="13"/>
  <c r="G15" i="13"/>
  <c r="B15" i="13"/>
  <c r="K14" i="13"/>
  <c r="I14" i="13"/>
  <c r="G14" i="13"/>
  <c r="F14" i="13"/>
  <c r="J13" i="13"/>
  <c r="H13" i="13"/>
  <c r="G13" i="13"/>
  <c r="B13" i="13"/>
  <c r="K12" i="13"/>
  <c r="I12" i="13"/>
  <c r="F12" i="13"/>
  <c r="J11" i="13"/>
  <c r="H11" i="13"/>
  <c r="G11" i="13"/>
  <c r="B11" i="13"/>
  <c r="K10" i="13"/>
  <c r="I10" i="13"/>
  <c r="F10" i="13"/>
  <c r="J9" i="13"/>
  <c r="H9" i="13"/>
  <c r="G9" i="13"/>
  <c r="B9" i="13"/>
  <c r="K8" i="13"/>
  <c r="I8" i="13"/>
  <c r="F8" i="13"/>
  <c r="J7" i="13"/>
  <c r="H7" i="13"/>
  <c r="G7" i="13"/>
  <c r="B7" i="13"/>
  <c r="K6" i="13"/>
  <c r="I6" i="13"/>
  <c r="F6" i="13"/>
  <c r="B6" i="13"/>
  <c r="J5" i="13"/>
  <c r="H5" i="13"/>
  <c r="G5" i="13"/>
  <c r="F5" i="13"/>
  <c r="D5" i="13"/>
  <c r="C5" i="13"/>
  <c r="B5" i="13"/>
  <c r="N4" i="13"/>
  <c r="K2" i="13"/>
  <c r="Q1" i="13"/>
  <c r="K62" i="12"/>
  <c r="J62" i="12"/>
  <c r="I62" i="12"/>
  <c r="G62" i="12"/>
  <c r="D62" i="12"/>
  <c r="C62" i="12"/>
  <c r="B62" i="12"/>
  <c r="K61" i="12"/>
  <c r="I61" i="12"/>
  <c r="F61" i="12"/>
  <c r="E61" i="12"/>
  <c r="D61" i="12"/>
  <c r="C61" i="12"/>
  <c r="K60" i="12"/>
  <c r="I60" i="12"/>
  <c r="H60" i="12"/>
  <c r="F60" i="12"/>
  <c r="E60" i="12"/>
  <c r="D60" i="12"/>
  <c r="C60" i="12"/>
  <c r="K59" i="12"/>
  <c r="H59" i="12"/>
  <c r="G59" i="12"/>
  <c r="F59" i="12"/>
  <c r="E59" i="12"/>
  <c r="C59" i="12"/>
  <c r="K58" i="12"/>
  <c r="J58" i="12"/>
  <c r="I58" i="12"/>
  <c r="H58" i="12"/>
  <c r="G58" i="12"/>
  <c r="F58" i="12"/>
  <c r="E58" i="12"/>
  <c r="C58" i="12"/>
  <c r="J57" i="12"/>
  <c r="I57" i="12"/>
  <c r="H57" i="12"/>
  <c r="G57" i="12"/>
  <c r="E57" i="12"/>
  <c r="B57" i="12"/>
  <c r="K56" i="12"/>
  <c r="J56" i="12"/>
  <c r="I56" i="12"/>
  <c r="H56" i="12"/>
  <c r="G56" i="12"/>
  <c r="E56" i="12"/>
  <c r="B56" i="12"/>
  <c r="K55" i="12"/>
  <c r="J55" i="12"/>
  <c r="I55" i="12"/>
  <c r="G55" i="12"/>
  <c r="D55" i="12"/>
  <c r="C55" i="12"/>
  <c r="B55" i="12"/>
  <c r="K54" i="12"/>
  <c r="J54" i="12"/>
  <c r="I54" i="12"/>
  <c r="G54" i="12"/>
  <c r="D54" i="12"/>
  <c r="C54" i="12"/>
  <c r="B54" i="12"/>
  <c r="K53" i="12"/>
  <c r="I53" i="12"/>
  <c r="F53" i="12"/>
  <c r="E53" i="12"/>
  <c r="D53" i="12"/>
  <c r="C53" i="12"/>
  <c r="K52" i="12"/>
  <c r="I52" i="12"/>
  <c r="H52" i="12"/>
  <c r="F52" i="12"/>
  <c r="E52" i="12"/>
  <c r="D52" i="12"/>
  <c r="C52" i="12"/>
  <c r="K51" i="12"/>
  <c r="H51" i="12"/>
  <c r="G51" i="12"/>
  <c r="F51" i="12"/>
  <c r="E51" i="12"/>
  <c r="C51" i="12"/>
  <c r="K50" i="12"/>
  <c r="J50" i="12"/>
  <c r="I50" i="12"/>
  <c r="H50" i="12"/>
  <c r="G50" i="12"/>
  <c r="F50" i="12"/>
  <c r="E50" i="12"/>
  <c r="C50" i="12"/>
  <c r="H49" i="12"/>
  <c r="G49" i="12"/>
  <c r="E49" i="12"/>
  <c r="B49" i="12"/>
  <c r="K48" i="12"/>
  <c r="J48" i="12"/>
  <c r="I48" i="12"/>
  <c r="H48" i="12"/>
  <c r="G48" i="12"/>
  <c r="E48" i="12"/>
  <c r="B48" i="12"/>
  <c r="K47" i="12"/>
  <c r="J47" i="12"/>
  <c r="I47" i="12"/>
  <c r="G47" i="12"/>
  <c r="D47" i="12"/>
  <c r="C47" i="12"/>
  <c r="B47" i="12"/>
  <c r="K46" i="12"/>
  <c r="J46" i="12"/>
  <c r="I46" i="12"/>
  <c r="G46" i="12"/>
  <c r="D46" i="12"/>
  <c r="C46" i="12"/>
  <c r="B46" i="12"/>
  <c r="K45" i="12"/>
  <c r="I45" i="12"/>
  <c r="F45" i="12"/>
  <c r="E45" i="12"/>
  <c r="D45" i="12"/>
  <c r="C45" i="12"/>
  <c r="K44" i="12"/>
  <c r="I44" i="12"/>
  <c r="H44" i="12"/>
  <c r="F44" i="12"/>
  <c r="E44" i="12"/>
  <c r="D44" i="12"/>
  <c r="K43" i="12"/>
  <c r="H43" i="12"/>
  <c r="G43" i="12"/>
  <c r="F43" i="12"/>
  <c r="E43" i="12"/>
  <c r="C43" i="12"/>
  <c r="K42" i="12"/>
  <c r="J42" i="12"/>
  <c r="I42" i="12"/>
  <c r="H42" i="12"/>
  <c r="G42" i="12"/>
  <c r="F42" i="12"/>
  <c r="E42" i="12"/>
  <c r="C42" i="12"/>
  <c r="J41" i="12"/>
  <c r="I41" i="12"/>
  <c r="H41" i="12"/>
  <c r="G41" i="12"/>
  <c r="E41" i="12"/>
  <c r="B41" i="12"/>
  <c r="K40" i="12"/>
  <c r="J40" i="12"/>
  <c r="I40" i="12"/>
  <c r="H40" i="12"/>
  <c r="G40" i="12"/>
  <c r="E40" i="12"/>
  <c r="B40" i="12"/>
  <c r="K39" i="12"/>
  <c r="J39" i="12"/>
  <c r="I39" i="12"/>
  <c r="G39" i="12"/>
  <c r="D39" i="12"/>
  <c r="C39" i="12"/>
  <c r="B39" i="12"/>
  <c r="K38" i="12"/>
  <c r="J38" i="12"/>
  <c r="I38" i="12"/>
  <c r="G38" i="12"/>
  <c r="D38" i="12"/>
  <c r="C38" i="12"/>
  <c r="B38" i="12"/>
  <c r="K37" i="12"/>
  <c r="I37" i="12"/>
  <c r="F37" i="12"/>
  <c r="E37" i="12"/>
  <c r="D37" i="12"/>
  <c r="C37" i="12"/>
  <c r="K36" i="12"/>
  <c r="I36" i="12"/>
  <c r="H36" i="12"/>
  <c r="F36" i="12"/>
  <c r="E36" i="12"/>
  <c r="D36" i="12"/>
  <c r="C36" i="12"/>
  <c r="K35" i="12"/>
  <c r="I35" i="12"/>
  <c r="H35" i="12"/>
  <c r="G35" i="12"/>
  <c r="F35" i="12"/>
  <c r="E35" i="12"/>
  <c r="D35" i="12"/>
  <c r="C35" i="12"/>
  <c r="K34" i="12"/>
  <c r="J34" i="12"/>
  <c r="I34" i="12"/>
  <c r="H34" i="12"/>
  <c r="G34" i="12"/>
  <c r="E34" i="12"/>
  <c r="C34" i="12"/>
  <c r="B34" i="12"/>
  <c r="K33" i="12"/>
  <c r="J33" i="12"/>
  <c r="I33" i="12"/>
  <c r="G33" i="12"/>
  <c r="F33" i="12"/>
  <c r="E33" i="12"/>
  <c r="D33" i="12"/>
  <c r="C33" i="12"/>
  <c r="B33" i="12"/>
  <c r="J32" i="12"/>
  <c r="I32" i="12"/>
  <c r="H32" i="12"/>
  <c r="G32" i="12"/>
  <c r="F32" i="12"/>
  <c r="E32" i="12"/>
  <c r="C32" i="12"/>
  <c r="B32" i="12"/>
  <c r="K31" i="12"/>
  <c r="J31" i="12"/>
  <c r="I31" i="12"/>
  <c r="H31" i="12"/>
  <c r="G31" i="12"/>
  <c r="F31" i="12"/>
  <c r="E31" i="12"/>
  <c r="D31" i="12"/>
  <c r="C31" i="12"/>
  <c r="B31" i="12"/>
  <c r="K30" i="12"/>
  <c r="J30" i="12"/>
  <c r="I30" i="12"/>
  <c r="G30" i="12"/>
  <c r="E30" i="12"/>
  <c r="D30" i="12"/>
  <c r="C30" i="12"/>
  <c r="B30" i="12"/>
  <c r="J29" i="12"/>
  <c r="I29" i="12"/>
  <c r="H29" i="12"/>
  <c r="G29" i="12"/>
  <c r="F29" i="12"/>
  <c r="E29" i="12"/>
  <c r="D29" i="12"/>
  <c r="C29" i="12"/>
  <c r="B29" i="12"/>
  <c r="K28" i="12"/>
  <c r="J28" i="12"/>
  <c r="I28" i="12"/>
  <c r="H28" i="12"/>
  <c r="G28" i="12"/>
  <c r="F28" i="12"/>
  <c r="E28" i="12"/>
  <c r="C28" i="12"/>
  <c r="B28" i="12"/>
  <c r="K27" i="12"/>
  <c r="J27" i="12"/>
  <c r="I27" i="12"/>
  <c r="H27" i="12"/>
  <c r="G27" i="12"/>
  <c r="F27" i="12"/>
  <c r="E27" i="12"/>
  <c r="D27" i="12"/>
  <c r="C27" i="12"/>
  <c r="B27" i="12"/>
  <c r="K26" i="12"/>
  <c r="I26" i="12"/>
  <c r="H26" i="12"/>
  <c r="G26" i="12"/>
  <c r="F26" i="12"/>
  <c r="E26" i="12"/>
  <c r="D26" i="12"/>
  <c r="C26" i="12"/>
  <c r="B26" i="12"/>
  <c r="K25" i="12"/>
  <c r="I25" i="12"/>
  <c r="H25" i="12"/>
  <c r="G25" i="12"/>
  <c r="F25" i="12"/>
  <c r="E25" i="12"/>
  <c r="D25" i="12"/>
  <c r="C25" i="12"/>
  <c r="K24" i="12"/>
  <c r="J24" i="12"/>
  <c r="I24" i="12"/>
  <c r="H24" i="12"/>
  <c r="F24" i="12"/>
  <c r="E24" i="12"/>
  <c r="D24" i="12"/>
  <c r="C24" i="12"/>
  <c r="B24" i="12"/>
  <c r="K23" i="12"/>
  <c r="I23" i="12"/>
  <c r="G23" i="12"/>
  <c r="F23" i="12"/>
  <c r="E23" i="12"/>
  <c r="D23" i="12"/>
  <c r="C23" i="12"/>
  <c r="K22" i="12"/>
  <c r="J22" i="12"/>
  <c r="I22" i="12"/>
  <c r="H22" i="12"/>
  <c r="G22" i="12"/>
  <c r="F22" i="12"/>
  <c r="E22" i="12"/>
  <c r="D22" i="12"/>
  <c r="C22" i="12"/>
  <c r="B22" i="12"/>
  <c r="K21" i="12"/>
  <c r="J21" i="12"/>
  <c r="I21" i="12"/>
  <c r="G21" i="12"/>
  <c r="F21" i="12"/>
  <c r="E21" i="12"/>
  <c r="D21" i="12"/>
  <c r="C21" i="12"/>
  <c r="B21" i="12"/>
  <c r="K20" i="12"/>
  <c r="J20" i="12"/>
  <c r="H20" i="12"/>
  <c r="G20" i="12"/>
  <c r="E20" i="12"/>
  <c r="D20" i="12"/>
  <c r="C20" i="12"/>
  <c r="B20" i="12"/>
  <c r="K19" i="12"/>
  <c r="I19" i="12"/>
  <c r="H19" i="12"/>
  <c r="G19" i="12"/>
  <c r="F19" i="12"/>
  <c r="E19" i="12"/>
  <c r="D19" i="12"/>
  <c r="C19" i="12"/>
  <c r="K18" i="12"/>
  <c r="J18" i="12"/>
  <c r="I18" i="12"/>
  <c r="H18" i="12"/>
  <c r="G18" i="12"/>
  <c r="E18" i="12"/>
  <c r="C18" i="12"/>
  <c r="B18" i="12"/>
  <c r="K17" i="12"/>
  <c r="J17" i="12"/>
  <c r="I17" i="12"/>
  <c r="G17" i="12"/>
  <c r="F17" i="12"/>
  <c r="E17" i="12"/>
  <c r="D17" i="12"/>
  <c r="C17" i="12"/>
  <c r="B17" i="12"/>
  <c r="J16" i="12"/>
  <c r="I16" i="12"/>
  <c r="H16" i="12"/>
  <c r="G16" i="12"/>
  <c r="F16" i="12"/>
  <c r="E16" i="12"/>
  <c r="C16" i="12"/>
  <c r="B16" i="12"/>
  <c r="K15" i="12"/>
  <c r="J15" i="12"/>
  <c r="I15" i="12"/>
  <c r="H15" i="12"/>
  <c r="G15" i="12"/>
  <c r="F15" i="12"/>
  <c r="E15" i="12"/>
  <c r="D15" i="12"/>
  <c r="C15" i="12"/>
  <c r="B15" i="12"/>
  <c r="K14" i="12"/>
  <c r="J14" i="12"/>
  <c r="I14" i="12"/>
  <c r="H14" i="12"/>
  <c r="G14" i="12"/>
  <c r="E14" i="12"/>
  <c r="D14" i="12"/>
  <c r="C14" i="12"/>
  <c r="B14" i="12"/>
  <c r="K13" i="12"/>
  <c r="J13" i="12"/>
  <c r="I13" i="12"/>
  <c r="H13" i="12"/>
  <c r="G13" i="12"/>
  <c r="F13" i="12"/>
  <c r="E13" i="12"/>
  <c r="D13" i="12"/>
  <c r="C13" i="12"/>
  <c r="B13" i="12"/>
  <c r="K12" i="12"/>
  <c r="J12" i="12"/>
  <c r="I12" i="12"/>
  <c r="H12" i="12"/>
  <c r="G12" i="12"/>
  <c r="F12" i="12"/>
  <c r="E12" i="12"/>
  <c r="D12" i="12"/>
  <c r="C12" i="12"/>
  <c r="B12" i="12"/>
  <c r="K11" i="12"/>
  <c r="J11" i="12"/>
  <c r="I11" i="12"/>
  <c r="H11" i="12"/>
  <c r="G11" i="12"/>
  <c r="F11" i="12"/>
  <c r="E11" i="12"/>
  <c r="D11" i="12"/>
  <c r="C11" i="12"/>
  <c r="B11" i="12"/>
  <c r="K10" i="12"/>
  <c r="J10" i="12"/>
  <c r="I10" i="12"/>
  <c r="H10" i="12"/>
  <c r="G10" i="12"/>
  <c r="F10" i="12"/>
  <c r="E10" i="12"/>
  <c r="D10" i="12"/>
  <c r="C10" i="12"/>
  <c r="B10" i="12"/>
  <c r="K9" i="12"/>
  <c r="I9" i="12"/>
  <c r="H9" i="12"/>
  <c r="G9" i="12"/>
  <c r="F9" i="12"/>
  <c r="E9" i="12"/>
  <c r="D9" i="12"/>
  <c r="C9" i="12"/>
  <c r="K8" i="12"/>
  <c r="J8" i="12"/>
  <c r="I8" i="12"/>
  <c r="H8" i="12"/>
  <c r="G8" i="12"/>
  <c r="F8" i="12"/>
  <c r="E8" i="12"/>
  <c r="D8" i="12"/>
  <c r="C8" i="12"/>
  <c r="B8" i="12"/>
  <c r="K7" i="12"/>
  <c r="I7" i="12"/>
  <c r="G7" i="12"/>
  <c r="F7" i="12"/>
  <c r="E7" i="12"/>
  <c r="D7" i="12"/>
  <c r="C7" i="12"/>
  <c r="K6" i="12"/>
  <c r="J6" i="12"/>
  <c r="I6" i="12"/>
  <c r="H6" i="12"/>
  <c r="G6" i="12"/>
  <c r="F6" i="12"/>
  <c r="E6" i="12"/>
  <c r="D6" i="12"/>
  <c r="C6" i="12"/>
  <c r="B6" i="12"/>
  <c r="K5" i="12"/>
  <c r="J5" i="12"/>
  <c r="I5" i="12"/>
  <c r="H5" i="12"/>
  <c r="G5" i="12"/>
  <c r="F5" i="12"/>
  <c r="E5" i="12"/>
  <c r="D5" i="12"/>
  <c r="C5" i="12"/>
  <c r="B5" i="12"/>
  <c r="J49" i="12"/>
  <c r="I49" i="12"/>
  <c r="C44" i="12"/>
  <c r="N4" i="12"/>
  <c r="K2" i="12"/>
  <c r="Q1" i="12"/>
  <c r="G12" i="11"/>
  <c r="C14" i="11"/>
  <c r="I15" i="11"/>
  <c r="N4" i="11"/>
  <c r="K2" i="11"/>
  <c r="Q1" i="11"/>
  <c r="M4" i="10"/>
  <c r="J2" i="10"/>
  <c r="P1" i="10"/>
  <c r="D61" i="14" l="1"/>
  <c r="H58" i="15"/>
  <c r="C32" i="20"/>
  <c r="J53" i="16"/>
  <c r="C36" i="22"/>
  <c r="H61" i="19"/>
  <c r="J62" i="11"/>
  <c r="C62" i="33"/>
  <c r="D57" i="34"/>
  <c r="K60" i="24"/>
  <c r="I52" i="32"/>
  <c r="B60" i="12"/>
  <c r="F62" i="23"/>
  <c r="F62" i="30"/>
  <c r="B8" i="34"/>
  <c r="F10" i="34"/>
  <c r="D17" i="34"/>
  <c r="F32" i="34"/>
  <c r="E44" i="34"/>
  <c r="H5" i="34"/>
  <c r="F6" i="34"/>
  <c r="F14" i="34"/>
  <c r="D15" i="34"/>
  <c r="H17" i="34"/>
  <c r="F18" i="34"/>
  <c r="H29" i="34"/>
  <c r="F30" i="34"/>
  <c r="F38" i="34"/>
  <c r="F42" i="34"/>
  <c r="H45" i="34"/>
  <c r="F46" i="34"/>
  <c r="F50" i="34"/>
  <c r="F54" i="34"/>
  <c r="F58" i="34"/>
  <c r="H61" i="34"/>
  <c r="F62" i="34"/>
  <c r="F8" i="34"/>
  <c r="I5" i="34"/>
  <c r="G8" i="34"/>
  <c r="G10" i="34"/>
  <c r="E19" i="34"/>
  <c r="F24" i="34"/>
  <c r="B34" i="34"/>
  <c r="F44" i="34"/>
  <c r="I59" i="34"/>
  <c r="B6" i="34"/>
  <c r="G14" i="34"/>
  <c r="J34" i="34"/>
  <c r="F60" i="34"/>
  <c r="J8" i="34"/>
  <c r="F20" i="34"/>
  <c r="E60" i="34"/>
  <c r="J6" i="34"/>
  <c r="F12" i="34"/>
  <c r="H15" i="34"/>
  <c r="E21" i="34"/>
  <c r="F26" i="34"/>
  <c r="F36" i="34"/>
  <c r="D61" i="34"/>
  <c r="H6" i="34"/>
  <c r="C11" i="34"/>
  <c r="H13" i="34"/>
  <c r="B25" i="34"/>
  <c r="F34" i="34"/>
  <c r="D45" i="34"/>
  <c r="D5" i="34"/>
  <c r="G12" i="34"/>
  <c r="F28" i="34"/>
  <c r="F48" i="34"/>
  <c r="H5" i="33"/>
  <c r="H9" i="33"/>
  <c r="K22" i="33"/>
  <c r="H29" i="33"/>
  <c r="K32" i="33"/>
  <c r="E37" i="33"/>
  <c r="J40" i="33"/>
  <c r="K52" i="33"/>
  <c r="B56" i="33"/>
  <c r="B9" i="33"/>
  <c r="K14" i="33"/>
  <c r="H21" i="33"/>
  <c r="E29" i="33"/>
  <c r="B37" i="33"/>
  <c r="K44" i="33"/>
  <c r="I52" i="33"/>
  <c r="F60" i="33"/>
  <c r="H11" i="33"/>
  <c r="H27" i="33"/>
  <c r="H43" i="33"/>
  <c r="H51" i="33"/>
  <c r="B5" i="33"/>
  <c r="J15" i="33"/>
  <c r="C23" i="33"/>
  <c r="K30" i="33"/>
  <c r="H37" i="33"/>
  <c r="E45" i="33"/>
  <c r="B53" i="33"/>
  <c r="K60" i="33"/>
  <c r="D6" i="33"/>
  <c r="B15" i="33"/>
  <c r="D22" i="33"/>
  <c r="J27" i="33"/>
  <c r="B31" i="33"/>
  <c r="J35" i="33"/>
  <c r="D38" i="33"/>
  <c r="J43" i="33"/>
  <c r="B47" i="33"/>
  <c r="D54" i="33"/>
  <c r="J59" i="33"/>
  <c r="B8" i="33"/>
  <c r="K15" i="33"/>
  <c r="C31" i="33"/>
  <c r="K48" i="33"/>
  <c r="E53" i="33"/>
  <c r="K12" i="33"/>
  <c r="B16" i="33"/>
  <c r="H33" i="33"/>
  <c r="H53" i="33"/>
  <c r="K56" i="33"/>
  <c r="C7" i="33"/>
  <c r="J17" i="33"/>
  <c r="K24" i="33"/>
  <c r="J32" i="33"/>
  <c r="I40" i="33"/>
  <c r="B48" i="33"/>
  <c r="K55" i="33"/>
  <c r="H19" i="33"/>
  <c r="H35" i="33"/>
  <c r="H59" i="33"/>
  <c r="K7" i="33"/>
  <c r="H17" i="33"/>
  <c r="B25" i="33"/>
  <c r="J33" i="33"/>
  <c r="K40" i="33"/>
  <c r="J48" i="33"/>
  <c r="I56" i="33"/>
  <c r="F5" i="33"/>
  <c r="B7" i="33"/>
  <c r="J11" i="33"/>
  <c r="D14" i="33"/>
  <c r="J19" i="33"/>
  <c r="B23" i="33"/>
  <c r="D30" i="33"/>
  <c r="B39" i="33"/>
  <c r="D46" i="33"/>
  <c r="J51" i="33"/>
  <c r="B55" i="33"/>
  <c r="D62" i="33"/>
  <c r="C5" i="33"/>
  <c r="I12" i="33"/>
  <c r="H25" i="33"/>
  <c r="K38" i="33"/>
  <c r="H45" i="33"/>
  <c r="J56" i="33"/>
  <c r="J8" i="33"/>
  <c r="K20" i="33"/>
  <c r="B24" i="33"/>
  <c r="H41" i="33"/>
  <c r="H61" i="33"/>
  <c r="J5" i="33"/>
  <c r="K8" i="33"/>
  <c r="B13" i="33"/>
  <c r="J16" i="33"/>
  <c r="E21" i="33"/>
  <c r="I24" i="33"/>
  <c r="K28" i="33"/>
  <c r="B32" i="33"/>
  <c r="I36" i="33"/>
  <c r="K39" i="33"/>
  <c r="H49" i="33"/>
  <c r="C55" i="33"/>
  <c r="B57" i="33"/>
  <c r="H13" i="33"/>
  <c r="K16" i="33"/>
  <c r="J24" i="33"/>
  <c r="K36" i="33"/>
  <c r="B40" i="33"/>
  <c r="H57" i="33"/>
  <c r="K5" i="33"/>
  <c r="G7" i="33"/>
  <c r="I10" i="33"/>
  <c r="G11" i="33"/>
  <c r="G15" i="33"/>
  <c r="I18" i="33"/>
  <c r="G19" i="33"/>
  <c r="G23" i="33"/>
  <c r="I26" i="33"/>
  <c r="G27" i="33"/>
  <c r="G31" i="33"/>
  <c r="I34" i="33"/>
  <c r="G35" i="33"/>
  <c r="G39" i="33"/>
  <c r="I42" i="33"/>
  <c r="G43" i="33"/>
  <c r="G47" i="33"/>
  <c r="I50" i="33"/>
  <c r="G51" i="33"/>
  <c r="G55" i="33"/>
  <c r="I58" i="33"/>
  <c r="G59" i="33"/>
  <c r="K42" i="32"/>
  <c r="K58" i="32"/>
  <c r="I36" i="32"/>
  <c r="B51" i="32"/>
  <c r="D6" i="32"/>
  <c r="B7" i="32"/>
  <c r="J7" i="32"/>
  <c r="B11" i="32"/>
  <c r="J11" i="32"/>
  <c r="D14" i="32"/>
  <c r="B15" i="32"/>
  <c r="J15" i="32"/>
  <c r="B19" i="32"/>
  <c r="J19" i="32"/>
  <c r="B23" i="32"/>
  <c r="J23" i="32"/>
  <c r="B27" i="32"/>
  <c r="J27" i="32"/>
  <c r="B31" i="32"/>
  <c r="J35" i="32"/>
  <c r="B39" i="32"/>
  <c r="B43" i="32"/>
  <c r="J43" i="32"/>
  <c r="B47" i="32"/>
  <c r="J51" i="32"/>
  <c r="B59" i="32"/>
  <c r="J59" i="32"/>
  <c r="K7" i="32"/>
  <c r="K46" i="32"/>
  <c r="C7" i="32"/>
  <c r="I8" i="32"/>
  <c r="G9" i="32"/>
  <c r="C15" i="32"/>
  <c r="K15" i="32"/>
  <c r="I16" i="32"/>
  <c r="G17" i="32"/>
  <c r="I20" i="32"/>
  <c r="G21" i="32"/>
  <c r="G25" i="32"/>
  <c r="I28" i="32"/>
  <c r="G29" i="32"/>
  <c r="G33" i="32"/>
  <c r="G37" i="32"/>
  <c r="G41" i="32"/>
  <c r="I44" i="32"/>
  <c r="G45" i="32"/>
  <c r="G49" i="32"/>
  <c r="G53" i="32"/>
  <c r="G57" i="32"/>
  <c r="I60" i="32"/>
  <c r="G61" i="32"/>
  <c r="J62" i="10"/>
  <c r="J29" i="34"/>
  <c r="D31" i="34"/>
  <c r="H31" i="34"/>
  <c r="D32" i="34"/>
  <c r="B33" i="34"/>
  <c r="F35" i="34"/>
  <c r="B36" i="34"/>
  <c r="J36" i="34"/>
  <c r="H38" i="34"/>
  <c r="F40" i="34"/>
  <c r="I45" i="34"/>
  <c r="E46" i="34"/>
  <c r="D47" i="34"/>
  <c r="H47" i="34"/>
  <c r="D48" i="34"/>
  <c r="B49" i="34"/>
  <c r="H54" i="34"/>
  <c r="F56" i="34"/>
  <c r="I61" i="34"/>
  <c r="E62" i="34"/>
  <c r="D18" i="34"/>
  <c r="B19" i="34"/>
  <c r="E23" i="34"/>
  <c r="H24" i="34"/>
  <c r="I24" i="34"/>
  <c r="J31" i="34"/>
  <c r="D33" i="34"/>
  <c r="H33" i="34"/>
  <c r="D34" i="34"/>
  <c r="B35" i="34"/>
  <c r="G35" i="34"/>
  <c r="C36" i="34"/>
  <c r="H40" i="34"/>
  <c r="J47" i="34"/>
  <c r="I47" i="34"/>
  <c r="E48" i="34"/>
  <c r="D49" i="34"/>
  <c r="H49" i="34"/>
  <c r="D50" i="34"/>
  <c r="B51" i="34"/>
  <c r="H56" i="34"/>
  <c r="J17" i="34"/>
  <c r="D19" i="34"/>
  <c r="H19" i="34"/>
  <c r="D20" i="34"/>
  <c r="B21" i="34"/>
  <c r="B24" i="34"/>
  <c r="J24" i="34"/>
  <c r="E25" i="34"/>
  <c r="H26" i="34"/>
  <c r="I26" i="34"/>
  <c r="J33" i="34"/>
  <c r="D35" i="34"/>
  <c r="H35" i="34"/>
  <c r="D36" i="34"/>
  <c r="B37" i="34"/>
  <c r="H42" i="34"/>
  <c r="J49" i="34"/>
  <c r="I49" i="34"/>
  <c r="E50" i="34"/>
  <c r="D51" i="34"/>
  <c r="H51" i="34"/>
  <c r="D52" i="34"/>
  <c r="B53" i="34"/>
  <c r="H58" i="34"/>
  <c r="F5" i="34"/>
  <c r="B7" i="34"/>
  <c r="F9" i="34"/>
  <c r="B10" i="34"/>
  <c r="J10" i="34"/>
  <c r="H12" i="34"/>
  <c r="C15" i="34"/>
  <c r="J19" i="34"/>
  <c r="D21" i="34"/>
  <c r="H21" i="34"/>
  <c r="D22" i="34"/>
  <c r="B23" i="34"/>
  <c r="F25" i="34"/>
  <c r="B26" i="34"/>
  <c r="E27" i="34"/>
  <c r="H28" i="34"/>
  <c r="I28" i="34"/>
  <c r="J35" i="34"/>
  <c r="D37" i="34"/>
  <c r="H37" i="34"/>
  <c r="D38" i="34"/>
  <c r="B39" i="34"/>
  <c r="H44" i="34"/>
  <c r="J51" i="34"/>
  <c r="I51" i="34"/>
  <c r="E52" i="34"/>
  <c r="D53" i="34"/>
  <c r="H53" i="34"/>
  <c r="D54" i="34"/>
  <c r="B55" i="34"/>
  <c r="H60" i="34"/>
  <c r="G5" i="34"/>
  <c r="C6" i="34"/>
  <c r="D7" i="34"/>
  <c r="H7" i="34"/>
  <c r="D8" i="34"/>
  <c r="F11" i="34"/>
  <c r="B12" i="34"/>
  <c r="J12" i="34"/>
  <c r="H14" i="34"/>
  <c r="D23" i="34"/>
  <c r="H23" i="34"/>
  <c r="D24" i="34"/>
  <c r="F27" i="34"/>
  <c r="B28" i="34"/>
  <c r="J28" i="34"/>
  <c r="E29" i="34"/>
  <c r="H30" i="34"/>
  <c r="I30" i="34"/>
  <c r="D39" i="34"/>
  <c r="H39" i="34"/>
  <c r="D40" i="34"/>
  <c r="H46" i="34"/>
  <c r="J53" i="34"/>
  <c r="I53" i="34"/>
  <c r="E54" i="34"/>
  <c r="D55" i="34"/>
  <c r="H55" i="34"/>
  <c r="D56" i="34"/>
  <c r="H62" i="34"/>
  <c r="J7" i="34"/>
  <c r="D9" i="34"/>
  <c r="H9" i="34"/>
  <c r="D10" i="34"/>
  <c r="F13" i="34"/>
  <c r="B14" i="34"/>
  <c r="J14" i="34"/>
  <c r="H16" i="34"/>
  <c r="J23" i="34"/>
  <c r="D25" i="34"/>
  <c r="H25" i="34"/>
  <c r="D26" i="34"/>
  <c r="F29" i="34"/>
  <c r="B30" i="34"/>
  <c r="J30" i="34"/>
  <c r="E31" i="34"/>
  <c r="H32" i="34"/>
  <c r="J39" i="34"/>
  <c r="D41" i="34"/>
  <c r="H41" i="34"/>
  <c r="D42" i="34"/>
  <c r="H48" i="34"/>
  <c r="J55" i="34"/>
  <c r="I55" i="34"/>
  <c r="E56" i="34"/>
  <c r="H57" i="34"/>
  <c r="D58" i="34"/>
  <c r="I43" i="34"/>
  <c r="E42" i="34"/>
  <c r="I41" i="34"/>
  <c r="E40" i="34"/>
  <c r="I39" i="34"/>
  <c r="E38" i="34"/>
  <c r="I37" i="34"/>
  <c r="E36" i="34"/>
  <c r="I35" i="34"/>
  <c r="E34" i="34"/>
  <c r="I33" i="34"/>
  <c r="E32" i="34"/>
  <c r="I31" i="34"/>
  <c r="E30" i="34"/>
  <c r="I29" i="34"/>
  <c r="E28" i="34"/>
  <c r="I27" i="34"/>
  <c r="E26" i="34"/>
  <c r="I25" i="34"/>
  <c r="E24" i="34"/>
  <c r="I23" i="34"/>
  <c r="E22" i="34"/>
  <c r="I21" i="34"/>
  <c r="E20" i="34"/>
  <c r="I19" i="34"/>
  <c r="E18" i="34"/>
  <c r="I17" i="34"/>
  <c r="E16" i="34"/>
  <c r="I15" i="34"/>
  <c r="E14" i="34"/>
  <c r="I13" i="34"/>
  <c r="E12" i="34"/>
  <c r="I11" i="34"/>
  <c r="E10" i="34"/>
  <c r="I9" i="34"/>
  <c r="E8" i="34"/>
  <c r="I7" i="34"/>
  <c r="K62" i="34"/>
  <c r="C62" i="34"/>
  <c r="G61" i="34"/>
  <c r="K60" i="34"/>
  <c r="C60" i="34"/>
  <c r="G59" i="34"/>
  <c r="K58" i="34"/>
  <c r="C58" i="34"/>
  <c r="G57" i="34"/>
  <c r="K56" i="34"/>
  <c r="C56" i="34"/>
  <c r="G55" i="34"/>
  <c r="K54" i="34"/>
  <c r="C54" i="34"/>
  <c r="G53" i="34"/>
  <c r="K52" i="34"/>
  <c r="C52" i="34"/>
  <c r="G51" i="34"/>
  <c r="K50" i="34"/>
  <c r="C50" i="34"/>
  <c r="G49" i="34"/>
  <c r="K48" i="34"/>
  <c r="C48" i="34"/>
  <c r="G47" i="34"/>
  <c r="K46" i="34"/>
  <c r="C46" i="34"/>
  <c r="G45" i="34"/>
  <c r="K44" i="34"/>
  <c r="C44" i="34"/>
  <c r="G43" i="34"/>
  <c r="K42" i="34"/>
  <c r="C42" i="34"/>
  <c r="G41" i="34"/>
  <c r="K40" i="34"/>
  <c r="C40" i="34"/>
  <c r="G39" i="34"/>
  <c r="K38" i="34"/>
  <c r="C38" i="34"/>
  <c r="G37" i="34"/>
  <c r="K36" i="34"/>
  <c r="K34" i="34"/>
  <c r="C34" i="34"/>
  <c r="G33" i="34"/>
  <c r="K32" i="34"/>
  <c r="C32" i="34"/>
  <c r="G31" i="34"/>
  <c r="K30" i="34"/>
  <c r="C30" i="34"/>
  <c r="K28" i="34"/>
  <c r="C28" i="34"/>
  <c r="G27" i="34"/>
  <c r="K26" i="34"/>
  <c r="C26" i="34"/>
  <c r="G25" i="34"/>
  <c r="K24" i="34"/>
  <c r="C24" i="34"/>
  <c r="G23" i="34"/>
  <c r="K22" i="34"/>
  <c r="C22" i="34"/>
  <c r="G21" i="34"/>
  <c r="K20" i="34"/>
  <c r="C20" i="34"/>
  <c r="G19" i="34"/>
  <c r="K18" i="34"/>
  <c r="C18" i="34"/>
  <c r="G17" i="34"/>
  <c r="K16" i="34"/>
  <c r="C16" i="34"/>
  <c r="G15" i="34"/>
  <c r="K14" i="34"/>
  <c r="C14" i="34"/>
  <c r="G13" i="34"/>
  <c r="K12" i="34"/>
  <c r="C12" i="34"/>
  <c r="G11" i="34"/>
  <c r="K10" i="34"/>
  <c r="C10" i="34"/>
  <c r="G9" i="34"/>
  <c r="K8" i="34"/>
  <c r="C8" i="34"/>
  <c r="G7" i="34"/>
  <c r="K6" i="34"/>
  <c r="J62" i="34"/>
  <c r="B62" i="34"/>
  <c r="F61" i="34"/>
  <c r="J60" i="34"/>
  <c r="B60" i="34"/>
  <c r="F59" i="34"/>
  <c r="J58" i="34"/>
  <c r="B58" i="34"/>
  <c r="F57" i="34"/>
  <c r="J56" i="34"/>
  <c r="B56" i="34"/>
  <c r="F55" i="34"/>
  <c r="J54" i="34"/>
  <c r="B54" i="34"/>
  <c r="F53" i="34"/>
  <c r="J52" i="34"/>
  <c r="B52" i="34"/>
  <c r="F51" i="34"/>
  <c r="J50" i="34"/>
  <c r="B50" i="34"/>
  <c r="F49" i="34"/>
  <c r="J48" i="34"/>
  <c r="B48" i="34"/>
  <c r="F47" i="34"/>
  <c r="J46" i="34"/>
  <c r="B46" i="34"/>
  <c r="F45" i="34"/>
  <c r="J44" i="34"/>
  <c r="B44" i="34"/>
  <c r="F43" i="34"/>
  <c r="J42" i="34"/>
  <c r="B42" i="34"/>
  <c r="F41" i="34"/>
  <c r="J40" i="34"/>
  <c r="B40" i="34"/>
  <c r="F39" i="34"/>
  <c r="J38" i="34"/>
  <c r="B38" i="34"/>
  <c r="F37" i="34"/>
  <c r="J26" i="34"/>
  <c r="F23" i="34"/>
  <c r="J22" i="34"/>
  <c r="B22" i="34"/>
  <c r="F21" i="34"/>
  <c r="J20" i="34"/>
  <c r="B20" i="34"/>
  <c r="F19" i="34"/>
  <c r="J18" i="34"/>
  <c r="B18" i="34"/>
  <c r="F17" i="34"/>
  <c r="I62" i="34"/>
  <c r="E61" i="34"/>
  <c r="I60" i="34"/>
  <c r="E59" i="34"/>
  <c r="I58" i="34"/>
  <c r="E57" i="34"/>
  <c r="I56" i="34"/>
  <c r="E55" i="34"/>
  <c r="I54" i="34"/>
  <c r="E53" i="34"/>
  <c r="I52" i="34"/>
  <c r="E51" i="34"/>
  <c r="I50" i="34"/>
  <c r="E49" i="34"/>
  <c r="I48" i="34"/>
  <c r="E47" i="34"/>
  <c r="I46" i="34"/>
  <c r="E45" i="34"/>
  <c r="I44" i="34"/>
  <c r="E43" i="34"/>
  <c r="I42" i="34"/>
  <c r="E41" i="34"/>
  <c r="I40" i="34"/>
  <c r="E39" i="34"/>
  <c r="I38" i="34"/>
  <c r="E37" i="34"/>
  <c r="I36" i="34"/>
  <c r="E35" i="34"/>
  <c r="I34" i="34"/>
  <c r="E33" i="34"/>
  <c r="I32" i="34"/>
  <c r="I16" i="34"/>
  <c r="E15" i="34"/>
  <c r="I14" i="34"/>
  <c r="E13" i="34"/>
  <c r="I12" i="34"/>
  <c r="E11" i="34"/>
  <c r="I10" i="34"/>
  <c r="E9" i="34"/>
  <c r="I8" i="34"/>
  <c r="E7" i="34"/>
  <c r="I6" i="34"/>
  <c r="G62" i="34"/>
  <c r="K61" i="34"/>
  <c r="C61" i="34"/>
  <c r="G60" i="34"/>
  <c r="K59" i="34"/>
  <c r="C59" i="34"/>
  <c r="G58" i="34"/>
  <c r="K57" i="34"/>
  <c r="C57" i="34"/>
  <c r="G56" i="34"/>
  <c r="K55" i="34"/>
  <c r="C55" i="34"/>
  <c r="G54" i="34"/>
  <c r="K53" i="34"/>
  <c r="C53" i="34"/>
  <c r="G52" i="34"/>
  <c r="K51" i="34"/>
  <c r="C51" i="34"/>
  <c r="G50" i="34"/>
  <c r="K49" i="34"/>
  <c r="C49" i="34"/>
  <c r="G48" i="34"/>
  <c r="K47" i="34"/>
  <c r="C47" i="34"/>
  <c r="G46" i="34"/>
  <c r="K45" i="34"/>
  <c r="C45" i="34"/>
  <c r="G44" i="34"/>
  <c r="K43" i="34"/>
  <c r="C43" i="34"/>
  <c r="G42" i="34"/>
  <c r="K41" i="34"/>
  <c r="C41" i="34"/>
  <c r="G40" i="34"/>
  <c r="K39" i="34"/>
  <c r="C39" i="34"/>
  <c r="G38" i="34"/>
  <c r="K37" i="34"/>
  <c r="C37" i="34"/>
  <c r="G36" i="34"/>
  <c r="K35" i="34"/>
  <c r="C35" i="34"/>
  <c r="G34" i="34"/>
  <c r="K33" i="34"/>
  <c r="C33" i="34"/>
  <c r="G32" i="34"/>
  <c r="K31" i="34"/>
  <c r="C31" i="34"/>
  <c r="G30" i="34"/>
  <c r="K29" i="34"/>
  <c r="C29" i="34"/>
  <c r="G28" i="34"/>
  <c r="K27" i="34"/>
  <c r="C27" i="34"/>
  <c r="G26" i="34"/>
  <c r="K25" i="34"/>
  <c r="C25" i="34"/>
  <c r="G24" i="34"/>
  <c r="K23" i="34"/>
  <c r="C23" i="34"/>
  <c r="G22" i="34"/>
  <c r="K21" i="34"/>
  <c r="C21" i="34"/>
  <c r="G20" i="34"/>
  <c r="K19" i="34"/>
  <c r="C19" i="34"/>
  <c r="G18" i="34"/>
  <c r="K17" i="34"/>
  <c r="C17" i="34"/>
  <c r="G16" i="34"/>
  <c r="K15" i="34"/>
  <c r="K13" i="34"/>
  <c r="K7" i="34"/>
  <c r="E6" i="34"/>
  <c r="G6" i="34"/>
  <c r="D11" i="34"/>
  <c r="H11" i="34"/>
  <c r="D12" i="34"/>
  <c r="F15" i="34"/>
  <c r="B16" i="34"/>
  <c r="J16" i="34"/>
  <c r="E17" i="34"/>
  <c r="H18" i="34"/>
  <c r="I18" i="34"/>
  <c r="D27" i="34"/>
  <c r="H27" i="34"/>
  <c r="D28" i="34"/>
  <c r="G29" i="34"/>
  <c r="F31" i="34"/>
  <c r="B32" i="34"/>
  <c r="J32" i="34"/>
  <c r="H34" i="34"/>
  <c r="D43" i="34"/>
  <c r="H43" i="34"/>
  <c r="D44" i="34"/>
  <c r="H50" i="34"/>
  <c r="I57" i="34"/>
  <c r="E58" i="34"/>
  <c r="D59" i="34"/>
  <c r="H59" i="34"/>
  <c r="D60" i="34"/>
  <c r="I5" i="33"/>
  <c r="E6" i="33"/>
  <c r="D7" i="33"/>
  <c r="C8" i="33"/>
  <c r="K10" i="33"/>
  <c r="I11" i="33"/>
  <c r="H12" i="33"/>
  <c r="G12" i="33"/>
  <c r="G13" i="33"/>
  <c r="F13" i="33"/>
  <c r="E14" i="33"/>
  <c r="D15" i="33"/>
  <c r="C16" i="33"/>
  <c r="K18" i="33"/>
  <c r="I19" i="33"/>
  <c r="H20" i="33"/>
  <c r="G20" i="33"/>
  <c r="G21" i="33"/>
  <c r="F21" i="33"/>
  <c r="E22" i="33"/>
  <c r="D23" i="33"/>
  <c r="C24" i="33"/>
  <c r="K26" i="33"/>
  <c r="I27" i="33"/>
  <c r="H28" i="33"/>
  <c r="G28" i="33"/>
  <c r="G29" i="33"/>
  <c r="F29" i="33"/>
  <c r="E30" i="33"/>
  <c r="D31" i="33"/>
  <c r="C32" i="33"/>
  <c r="K34" i="33"/>
  <c r="I35" i="33"/>
  <c r="H36" i="33"/>
  <c r="G36" i="33"/>
  <c r="G37" i="33"/>
  <c r="F37" i="33"/>
  <c r="E38" i="33"/>
  <c r="D39" i="33"/>
  <c r="C40" i="33"/>
  <c r="K42" i="33"/>
  <c r="I43" i="33"/>
  <c r="H44" i="33"/>
  <c r="G44" i="33"/>
  <c r="G45" i="33"/>
  <c r="F45" i="33"/>
  <c r="E46" i="33"/>
  <c r="D47" i="33"/>
  <c r="C48" i="33"/>
  <c r="K50" i="33"/>
  <c r="I51" i="33"/>
  <c r="H52" i="33"/>
  <c r="G52" i="33"/>
  <c r="G53" i="33"/>
  <c r="F53" i="33"/>
  <c r="E54" i="33"/>
  <c r="D55" i="33"/>
  <c r="C56" i="33"/>
  <c r="K58" i="33"/>
  <c r="I59" i="33"/>
  <c r="H60" i="33"/>
  <c r="G60" i="33"/>
  <c r="G61" i="33"/>
  <c r="F61" i="33"/>
  <c r="E62" i="33"/>
  <c r="F6" i="33"/>
  <c r="E7" i="33"/>
  <c r="D8" i="33"/>
  <c r="C9" i="33"/>
  <c r="K9" i="33"/>
  <c r="B10" i="33"/>
  <c r="J10" i="33"/>
  <c r="F14" i="33"/>
  <c r="E15" i="33"/>
  <c r="D16" i="33"/>
  <c r="C17" i="33"/>
  <c r="K17" i="33"/>
  <c r="B18" i="33"/>
  <c r="J18" i="33"/>
  <c r="F22" i="33"/>
  <c r="E23" i="33"/>
  <c r="D24" i="33"/>
  <c r="C25" i="33"/>
  <c r="K25" i="33"/>
  <c r="B26" i="33"/>
  <c r="J26" i="33"/>
  <c r="F30" i="33"/>
  <c r="E31" i="33"/>
  <c r="D32" i="33"/>
  <c r="C33" i="33"/>
  <c r="K33" i="33"/>
  <c r="B34" i="33"/>
  <c r="J34" i="33"/>
  <c r="F38" i="33"/>
  <c r="E39" i="33"/>
  <c r="D40" i="33"/>
  <c r="C41" i="33"/>
  <c r="K41" i="33"/>
  <c r="B42" i="33"/>
  <c r="J42" i="33"/>
  <c r="F46" i="33"/>
  <c r="E47" i="33"/>
  <c r="D48" i="33"/>
  <c r="C49" i="33"/>
  <c r="K49" i="33"/>
  <c r="B50" i="33"/>
  <c r="J50" i="33"/>
  <c r="F54" i="33"/>
  <c r="E55" i="33"/>
  <c r="D56" i="33"/>
  <c r="C57" i="33"/>
  <c r="K57" i="33"/>
  <c r="B58" i="33"/>
  <c r="J58" i="33"/>
  <c r="F62" i="33"/>
  <c r="H6" i="33"/>
  <c r="G6" i="33"/>
  <c r="F7" i="33"/>
  <c r="E8" i="33"/>
  <c r="D9" i="33"/>
  <c r="C10" i="33"/>
  <c r="I13" i="33"/>
  <c r="H14" i="33"/>
  <c r="G14" i="33"/>
  <c r="F15" i="33"/>
  <c r="E16" i="33"/>
  <c r="D17" i="33"/>
  <c r="C18" i="33"/>
  <c r="I21" i="33"/>
  <c r="H22" i="33"/>
  <c r="G22" i="33"/>
  <c r="F23" i="33"/>
  <c r="E24" i="33"/>
  <c r="D25" i="33"/>
  <c r="C26" i="33"/>
  <c r="I29" i="33"/>
  <c r="H30" i="33"/>
  <c r="G30" i="33"/>
  <c r="F31" i="33"/>
  <c r="E32" i="33"/>
  <c r="D33" i="33"/>
  <c r="C34" i="33"/>
  <c r="I37" i="33"/>
  <c r="H38" i="33"/>
  <c r="G38" i="33"/>
  <c r="F39" i="33"/>
  <c r="E40" i="33"/>
  <c r="D41" i="33"/>
  <c r="C42" i="33"/>
  <c r="I45" i="33"/>
  <c r="H46" i="33"/>
  <c r="G46" i="33"/>
  <c r="F47" i="33"/>
  <c r="E48" i="33"/>
  <c r="D49" i="33"/>
  <c r="C50" i="33"/>
  <c r="I53" i="33"/>
  <c r="H54" i="33"/>
  <c r="G54" i="33"/>
  <c r="F55" i="33"/>
  <c r="E56" i="33"/>
  <c r="D57" i="33"/>
  <c r="C58" i="33"/>
  <c r="I61" i="33"/>
  <c r="H62" i="33"/>
  <c r="G62" i="33"/>
  <c r="D5" i="33"/>
  <c r="I6" i="33"/>
  <c r="H7" i="33"/>
  <c r="F8" i="33"/>
  <c r="E9" i="33"/>
  <c r="D10" i="33"/>
  <c r="B11" i="33"/>
  <c r="C11" i="33"/>
  <c r="K11" i="33"/>
  <c r="B12" i="33"/>
  <c r="J12" i="33"/>
  <c r="J13" i="33"/>
  <c r="I14" i="33"/>
  <c r="H15" i="33"/>
  <c r="F16" i="33"/>
  <c r="E17" i="33"/>
  <c r="D18" i="33"/>
  <c r="B19" i="33"/>
  <c r="C19" i="33"/>
  <c r="K19" i="33"/>
  <c r="B20" i="33"/>
  <c r="J20" i="33"/>
  <c r="J21" i="33"/>
  <c r="I22" i="33"/>
  <c r="H23" i="33"/>
  <c r="F24" i="33"/>
  <c r="E25" i="33"/>
  <c r="D26" i="33"/>
  <c r="B27" i="33"/>
  <c r="C27" i="33"/>
  <c r="K27" i="33"/>
  <c r="B28" i="33"/>
  <c r="J28" i="33"/>
  <c r="J29" i="33"/>
  <c r="I30" i="33"/>
  <c r="H31" i="33"/>
  <c r="F32" i="33"/>
  <c r="E33" i="33"/>
  <c r="D34" i="33"/>
  <c r="B35" i="33"/>
  <c r="C35" i="33"/>
  <c r="K35" i="33"/>
  <c r="B36" i="33"/>
  <c r="J36" i="33"/>
  <c r="J37" i="33"/>
  <c r="I38" i="33"/>
  <c r="H39" i="33"/>
  <c r="F40" i="33"/>
  <c r="E41" i="33"/>
  <c r="D42" i="33"/>
  <c r="B43" i="33"/>
  <c r="C43" i="33"/>
  <c r="K43" i="33"/>
  <c r="B44" i="33"/>
  <c r="J44" i="33"/>
  <c r="J45" i="33"/>
  <c r="I46" i="33"/>
  <c r="H47" i="33"/>
  <c r="F48" i="33"/>
  <c r="E49" i="33"/>
  <c r="D50" i="33"/>
  <c r="B51" i="33"/>
  <c r="C51" i="33"/>
  <c r="K51" i="33"/>
  <c r="B52" i="33"/>
  <c r="J52" i="33"/>
  <c r="J53" i="33"/>
  <c r="I54" i="33"/>
  <c r="H55" i="33"/>
  <c r="F56" i="33"/>
  <c r="E57" i="33"/>
  <c r="D58" i="33"/>
  <c r="B59" i="33"/>
  <c r="C59" i="33"/>
  <c r="K59" i="33"/>
  <c r="B60" i="33"/>
  <c r="J60" i="33"/>
  <c r="J61" i="33"/>
  <c r="I62" i="33"/>
  <c r="I7" i="33"/>
  <c r="H8" i="33"/>
  <c r="G8" i="33"/>
  <c r="G9" i="33"/>
  <c r="F9" i="33"/>
  <c r="E10" i="33"/>
  <c r="D11" i="33"/>
  <c r="C12" i="33"/>
  <c r="I15" i="33"/>
  <c r="H16" i="33"/>
  <c r="G16" i="33"/>
  <c r="G17" i="33"/>
  <c r="F17" i="33"/>
  <c r="E18" i="33"/>
  <c r="D19" i="33"/>
  <c r="C20" i="33"/>
  <c r="I23" i="33"/>
  <c r="H24" i="33"/>
  <c r="G24" i="33"/>
  <c r="G25" i="33"/>
  <c r="F25" i="33"/>
  <c r="E26" i="33"/>
  <c r="D27" i="33"/>
  <c r="C28" i="33"/>
  <c r="I31" i="33"/>
  <c r="H32" i="33"/>
  <c r="G32" i="33"/>
  <c r="G33" i="33"/>
  <c r="F33" i="33"/>
  <c r="E34" i="33"/>
  <c r="D35" i="33"/>
  <c r="C36" i="33"/>
  <c r="I39" i="33"/>
  <c r="H40" i="33"/>
  <c r="G40" i="33"/>
  <c r="G41" i="33"/>
  <c r="F41" i="33"/>
  <c r="E42" i="33"/>
  <c r="D43" i="33"/>
  <c r="C44" i="33"/>
  <c r="I47" i="33"/>
  <c r="H48" i="33"/>
  <c r="G48" i="33"/>
  <c r="G49" i="33"/>
  <c r="F49" i="33"/>
  <c r="E50" i="33"/>
  <c r="D51" i="33"/>
  <c r="C52" i="33"/>
  <c r="I55" i="33"/>
  <c r="H56" i="33"/>
  <c r="G56" i="33"/>
  <c r="G57" i="33"/>
  <c r="F57" i="33"/>
  <c r="E58" i="33"/>
  <c r="D59" i="33"/>
  <c r="C60" i="33"/>
  <c r="K62" i="33"/>
  <c r="B6" i="33"/>
  <c r="J6" i="33"/>
  <c r="F10" i="33"/>
  <c r="E11" i="33"/>
  <c r="D12" i="33"/>
  <c r="C13" i="33"/>
  <c r="K13" i="33"/>
  <c r="B14" i="33"/>
  <c r="J14" i="33"/>
  <c r="F18" i="33"/>
  <c r="E19" i="33"/>
  <c r="D20" i="33"/>
  <c r="C21" i="33"/>
  <c r="K21" i="33"/>
  <c r="B22" i="33"/>
  <c r="J22" i="33"/>
  <c r="F26" i="33"/>
  <c r="E27" i="33"/>
  <c r="D28" i="33"/>
  <c r="C29" i="33"/>
  <c r="K29" i="33"/>
  <c r="B30" i="33"/>
  <c r="J30" i="33"/>
  <c r="F34" i="33"/>
  <c r="E35" i="33"/>
  <c r="D36" i="33"/>
  <c r="C37" i="33"/>
  <c r="K37" i="33"/>
  <c r="B38" i="33"/>
  <c r="J38" i="33"/>
  <c r="F42" i="33"/>
  <c r="E43" i="33"/>
  <c r="D44" i="33"/>
  <c r="C45" i="33"/>
  <c r="K45" i="33"/>
  <c r="B46" i="33"/>
  <c r="J46" i="33"/>
  <c r="F50" i="33"/>
  <c r="E51" i="33"/>
  <c r="D52" i="33"/>
  <c r="C53" i="33"/>
  <c r="K53" i="33"/>
  <c r="B54" i="33"/>
  <c r="J54" i="33"/>
  <c r="F58" i="33"/>
  <c r="E59" i="33"/>
  <c r="D60" i="33"/>
  <c r="C61" i="33"/>
  <c r="K61" i="33"/>
  <c r="B62" i="33"/>
  <c r="J62" i="33"/>
  <c r="C6" i="33"/>
  <c r="I9" i="33"/>
  <c r="H10" i="33"/>
  <c r="G10" i="33"/>
  <c r="F11" i="33"/>
  <c r="E12" i="33"/>
  <c r="D13" i="33"/>
  <c r="C14" i="33"/>
  <c r="I17" i="33"/>
  <c r="H18" i="33"/>
  <c r="G18" i="33"/>
  <c r="F19" i="33"/>
  <c r="E20" i="33"/>
  <c r="D21" i="33"/>
  <c r="C22" i="33"/>
  <c r="I25" i="33"/>
  <c r="H26" i="33"/>
  <c r="G26" i="33"/>
  <c r="F27" i="33"/>
  <c r="E28" i="33"/>
  <c r="D29" i="33"/>
  <c r="C30" i="33"/>
  <c r="I33" i="33"/>
  <c r="H34" i="33"/>
  <c r="G34" i="33"/>
  <c r="F35" i="33"/>
  <c r="E36" i="33"/>
  <c r="D37" i="33"/>
  <c r="C38" i="33"/>
  <c r="I41" i="33"/>
  <c r="H42" i="33"/>
  <c r="G42" i="33"/>
  <c r="F43" i="33"/>
  <c r="E44" i="33"/>
  <c r="D45" i="33"/>
  <c r="C46" i="33"/>
  <c r="I49" i="33"/>
  <c r="H50" i="33"/>
  <c r="G50" i="33"/>
  <c r="F51" i="33"/>
  <c r="E52" i="33"/>
  <c r="D53" i="33"/>
  <c r="C54" i="33"/>
  <c r="I57" i="33"/>
  <c r="H58" i="33"/>
  <c r="G58" i="33"/>
  <c r="F59" i="33"/>
  <c r="E60" i="33"/>
  <c r="D61" i="33"/>
  <c r="C62" i="32"/>
  <c r="J16" i="32"/>
  <c r="J17" i="32"/>
  <c r="I18" i="32"/>
  <c r="H19" i="32"/>
  <c r="F20" i="32"/>
  <c r="E21" i="32"/>
  <c r="D22" i="32"/>
  <c r="C23" i="32"/>
  <c r="K23" i="32"/>
  <c r="B24" i="32"/>
  <c r="J24" i="32"/>
  <c r="J25" i="32"/>
  <c r="I26" i="32"/>
  <c r="H27" i="32"/>
  <c r="F28" i="32"/>
  <c r="E29" i="32"/>
  <c r="D30" i="32"/>
  <c r="C31" i="32"/>
  <c r="K31" i="32"/>
  <c r="B32" i="32"/>
  <c r="J32" i="32"/>
  <c r="J33" i="32"/>
  <c r="I34" i="32"/>
  <c r="H35" i="32"/>
  <c r="F36" i="32"/>
  <c r="E37" i="32"/>
  <c r="D38" i="32"/>
  <c r="C39" i="32"/>
  <c r="K39" i="32"/>
  <c r="B40" i="32"/>
  <c r="J40" i="32"/>
  <c r="J41" i="32"/>
  <c r="I42" i="32"/>
  <c r="H43" i="32"/>
  <c r="F44" i="32"/>
  <c r="E45" i="32"/>
  <c r="D46" i="32"/>
  <c r="C47" i="32"/>
  <c r="K47" i="32"/>
  <c r="B48" i="32"/>
  <c r="J48" i="32"/>
  <c r="J49" i="32"/>
  <c r="I50" i="32"/>
  <c r="H51" i="32"/>
  <c r="F52" i="32"/>
  <c r="E53" i="32"/>
  <c r="D54" i="32"/>
  <c r="C55" i="32"/>
  <c r="K55" i="32"/>
  <c r="B56" i="32"/>
  <c r="J56" i="32"/>
  <c r="J57" i="32"/>
  <c r="I58" i="32"/>
  <c r="H59" i="32"/>
  <c r="F60" i="32"/>
  <c r="E61" i="32"/>
  <c r="D62" i="32"/>
  <c r="E6" i="32"/>
  <c r="D7" i="32"/>
  <c r="C8" i="32"/>
  <c r="I11" i="32"/>
  <c r="H12" i="32"/>
  <c r="G12" i="32"/>
  <c r="F13" i="32"/>
  <c r="E14" i="32"/>
  <c r="D15" i="32"/>
  <c r="C16" i="32"/>
  <c r="I19" i="32"/>
  <c r="H20" i="32"/>
  <c r="G20" i="32"/>
  <c r="F21" i="32"/>
  <c r="E22" i="32"/>
  <c r="D23" i="32"/>
  <c r="C24" i="32"/>
  <c r="I27" i="32"/>
  <c r="H28" i="32"/>
  <c r="G28" i="32"/>
  <c r="F29" i="32"/>
  <c r="E30" i="32"/>
  <c r="D31" i="32"/>
  <c r="C32" i="32"/>
  <c r="I35" i="32"/>
  <c r="H36" i="32"/>
  <c r="G36" i="32"/>
  <c r="F37" i="32"/>
  <c r="E38" i="32"/>
  <c r="D39" i="32"/>
  <c r="C40" i="32"/>
  <c r="I43" i="32"/>
  <c r="H44" i="32"/>
  <c r="G44" i="32"/>
  <c r="F45" i="32"/>
  <c r="E46" i="32"/>
  <c r="D47" i="32"/>
  <c r="C48" i="32"/>
  <c r="I51" i="32"/>
  <c r="H52" i="32"/>
  <c r="G52" i="32"/>
  <c r="F53" i="32"/>
  <c r="E54" i="32"/>
  <c r="D55" i="32"/>
  <c r="C56" i="32"/>
  <c r="I59" i="32"/>
  <c r="H60" i="32"/>
  <c r="G60" i="32"/>
  <c r="F61" i="32"/>
  <c r="E62" i="32"/>
  <c r="K28" i="32"/>
  <c r="I29" i="32"/>
  <c r="H30" i="32"/>
  <c r="G30" i="32"/>
  <c r="G31" i="32"/>
  <c r="F31" i="32"/>
  <c r="E32" i="32"/>
  <c r="D33" i="32"/>
  <c r="C34" i="32"/>
  <c r="K36" i="32"/>
  <c r="I37" i="32"/>
  <c r="H38" i="32"/>
  <c r="G38" i="32"/>
  <c r="G39" i="32"/>
  <c r="F39" i="32"/>
  <c r="E40" i="32"/>
  <c r="D41" i="32"/>
  <c r="C42" i="32"/>
  <c r="K44" i="32"/>
  <c r="I45" i="32"/>
  <c r="H46" i="32"/>
  <c r="G46" i="32"/>
  <c r="G47" i="32"/>
  <c r="F47" i="32"/>
  <c r="E48" i="32"/>
  <c r="D49" i="32"/>
  <c r="C50" i="32"/>
  <c r="K52" i="32"/>
  <c r="I53" i="32"/>
  <c r="H54" i="32"/>
  <c r="G54" i="32"/>
  <c r="G55" i="32"/>
  <c r="F55" i="32"/>
  <c r="E56" i="32"/>
  <c r="D57" i="32"/>
  <c r="C58" i="32"/>
  <c r="K60" i="32"/>
  <c r="I61" i="32"/>
  <c r="H62" i="32"/>
  <c r="G62" i="32"/>
  <c r="F8" i="32"/>
  <c r="E9" i="32"/>
  <c r="D10" i="32"/>
  <c r="C11" i="32"/>
  <c r="K11" i="32"/>
  <c r="B12" i="32"/>
  <c r="J12" i="32"/>
  <c r="F16" i="32"/>
  <c r="E17" i="32"/>
  <c r="D18" i="32"/>
  <c r="C19" i="32"/>
  <c r="K19" i="32"/>
  <c r="B20" i="32"/>
  <c r="J20" i="32"/>
  <c r="F24" i="32"/>
  <c r="E25" i="32"/>
  <c r="D26" i="32"/>
  <c r="C27" i="32"/>
  <c r="K27" i="32"/>
  <c r="B28" i="32"/>
  <c r="J28" i="32"/>
  <c r="F32" i="32"/>
  <c r="E33" i="32"/>
  <c r="D34" i="32"/>
  <c r="C35" i="32"/>
  <c r="K35" i="32"/>
  <c r="B36" i="32"/>
  <c r="J36" i="32"/>
  <c r="F40" i="32"/>
  <c r="E41" i="32"/>
  <c r="D42" i="32"/>
  <c r="C43" i="32"/>
  <c r="K43" i="32"/>
  <c r="B44" i="32"/>
  <c r="J44" i="32"/>
  <c r="F48" i="32"/>
  <c r="E49" i="32"/>
  <c r="D50" i="32"/>
  <c r="C51" i="32"/>
  <c r="K51" i="32"/>
  <c r="B52" i="32"/>
  <c r="J52" i="32"/>
  <c r="F56" i="32"/>
  <c r="E57" i="32"/>
  <c r="D58" i="32"/>
  <c r="C59" i="32"/>
  <c r="K59" i="32"/>
  <c r="B60" i="32"/>
  <c r="J60" i="32"/>
  <c r="I7" i="32"/>
  <c r="H8" i="32"/>
  <c r="G8" i="32"/>
  <c r="F9" i="32"/>
  <c r="E10" i="32"/>
  <c r="D11" i="32"/>
  <c r="C12" i="32"/>
  <c r="I15" i="32"/>
  <c r="H16" i="32"/>
  <c r="G16" i="32"/>
  <c r="F17" i="32"/>
  <c r="E18" i="32"/>
  <c r="D19" i="32"/>
  <c r="C20" i="32"/>
  <c r="I23" i="32"/>
  <c r="H24" i="32"/>
  <c r="G24" i="32"/>
  <c r="F25" i="32"/>
  <c r="E26" i="32"/>
  <c r="D27" i="32"/>
  <c r="C28" i="32"/>
  <c r="I31" i="32"/>
  <c r="H32" i="32"/>
  <c r="G32" i="32"/>
  <c r="F33" i="32"/>
  <c r="E34" i="32"/>
  <c r="D35" i="32"/>
  <c r="C36" i="32"/>
  <c r="I39" i="32"/>
  <c r="H40" i="32"/>
  <c r="G40" i="32"/>
  <c r="F41" i="32"/>
  <c r="E42" i="32"/>
  <c r="D43" i="32"/>
  <c r="C44" i="32"/>
  <c r="I47" i="32"/>
  <c r="H48" i="32"/>
  <c r="G48" i="32"/>
  <c r="F49" i="32"/>
  <c r="E50" i="32"/>
  <c r="D51" i="32"/>
  <c r="C52" i="32"/>
  <c r="I55" i="32"/>
  <c r="H56" i="32"/>
  <c r="G56" i="32"/>
  <c r="F57" i="32"/>
  <c r="E58" i="32"/>
  <c r="D59" i="32"/>
  <c r="C60" i="32"/>
  <c r="J30" i="32"/>
  <c r="J31" i="32"/>
  <c r="I32" i="32"/>
  <c r="H33" i="32"/>
  <c r="F34" i="32"/>
  <c r="E35" i="32"/>
  <c r="D36" i="32"/>
  <c r="B37" i="32"/>
  <c r="C37" i="32"/>
  <c r="K37" i="32"/>
  <c r="B38" i="32"/>
  <c r="J38" i="32"/>
  <c r="J39" i="32"/>
  <c r="I40" i="32"/>
  <c r="H41" i="32"/>
  <c r="F42" i="32"/>
  <c r="E43" i="32"/>
  <c r="D44" i="32"/>
  <c r="B45" i="32"/>
  <c r="C45" i="32"/>
  <c r="K45" i="32"/>
  <c r="B46" i="32"/>
  <c r="J46" i="32"/>
  <c r="J47" i="32"/>
  <c r="I48" i="32"/>
  <c r="H49" i="32"/>
  <c r="F50" i="32"/>
  <c r="E51" i="32"/>
  <c r="D52" i="32"/>
  <c r="B53" i="32"/>
  <c r="C53" i="32"/>
  <c r="K53" i="32"/>
  <c r="B54" i="32"/>
  <c r="J54" i="32"/>
  <c r="J55" i="32"/>
  <c r="I56" i="32"/>
  <c r="H57" i="32"/>
  <c r="F58" i="32"/>
  <c r="E59" i="32"/>
  <c r="D60" i="32"/>
  <c r="B61" i="32"/>
  <c r="C61" i="32"/>
  <c r="K61" i="32"/>
  <c r="B62" i="32"/>
  <c r="J62" i="32"/>
  <c r="K32" i="32"/>
  <c r="I33" i="32"/>
  <c r="H34" i="32"/>
  <c r="G34" i="32"/>
  <c r="G35" i="32"/>
  <c r="F35" i="32"/>
  <c r="E36" i="32"/>
  <c r="D37" i="32"/>
  <c r="C38" i="32"/>
  <c r="K40" i="32"/>
  <c r="I41" i="32"/>
  <c r="H42" i="32"/>
  <c r="G42" i="32"/>
  <c r="G43" i="32"/>
  <c r="F43" i="32"/>
  <c r="E44" i="32"/>
  <c r="D45" i="32"/>
  <c r="C46" i="32"/>
  <c r="K48" i="32"/>
  <c r="I49" i="32"/>
  <c r="H50" i="32"/>
  <c r="G50" i="32"/>
  <c r="G51" i="32"/>
  <c r="F51" i="32"/>
  <c r="E52" i="32"/>
  <c r="D53" i="32"/>
  <c r="C54" i="32"/>
  <c r="K56" i="32"/>
  <c r="I57" i="32"/>
  <c r="H58" i="32"/>
  <c r="G58" i="32"/>
  <c r="G59" i="32"/>
  <c r="F59" i="32"/>
  <c r="E60" i="32"/>
  <c r="D61" i="32"/>
  <c r="G61" i="31"/>
  <c r="J5" i="31"/>
  <c r="G7" i="31"/>
  <c r="G9" i="31"/>
  <c r="G11" i="31"/>
  <c r="G13" i="31"/>
  <c r="G15" i="31"/>
  <c r="G17" i="31"/>
  <c r="G19" i="31"/>
  <c r="G21" i="31"/>
  <c r="G23" i="31"/>
  <c r="G25" i="31"/>
  <c r="G27" i="31"/>
  <c r="G29" i="31"/>
  <c r="G31" i="31"/>
  <c r="G33" i="31"/>
  <c r="G35" i="31"/>
  <c r="G37" i="31"/>
  <c r="G39" i="31"/>
  <c r="G41" i="31"/>
  <c r="G43" i="31"/>
  <c r="G45" i="31"/>
  <c r="G47" i="31"/>
  <c r="G49" i="31"/>
  <c r="G51" i="31"/>
  <c r="G53" i="31"/>
  <c r="G55" i="31"/>
  <c r="G57" i="31"/>
  <c r="G59" i="31"/>
  <c r="G62" i="31"/>
  <c r="K61" i="31"/>
  <c r="G60" i="31"/>
  <c r="K59" i="31"/>
  <c r="K51" i="31"/>
  <c r="C51" i="31"/>
  <c r="G50" i="31"/>
  <c r="K49" i="31"/>
  <c r="G48" i="31"/>
  <c r="K47" i="31"/>
  <c r="C47" i="31"/>
  <c r="G46" i="31"/>
  <c r="K45" i="31"/>
  <c r="C45" i="31"/>
  <c r="G44" i="31"/>
  <c r="K43" i="31"/>
  <c r="C43" i="31"/>
  <c r="G42" i="31"/>
  <c r="K41" i="31"/>
  <c r="C41" i="31"/>
  <c r="G40" i="31"/>
  <c r="K39" i="31"/>
  <c r="C39" i="31"/>
  <c r="K37" i="31"/>
  <c r="G36" i="31"/>
  <c r="K35" i="31"/>
  <c r="K29" i="31"/>
  <c r="C29" i="31"/>
  <c r="G28" i="31"/>
  <c r="K27" i="31"/>
  <c r="C27" i="31"/>
  <c r="K17" i="31"/>
  <c r="C17" i="31"/>
  <c r="K13" i="31"/>
  <c r="C13" i="31"/>
  <c r="G12" i="31"/>
  <c r="K11" i="31"/>
  <c r="C11" i="31"/>
  <c r="G10" i="31"/>
  <c r="K9" i="31"/>
  <c r="C9" i="31"/>
  <c r="K62" i="31"/>
  <c r="J61" i="31"/>
  <c r="K60" i="31"/>
  <c r="J59" i="31"/>
  <c r="K58" i="31"/>
  <c r="J57" i="31"/>
  <c r="K56" i="31"/>
  <c r="J55" i="31"/>
  <c r="K54" i="31"/>
  <c r="J53" i="31"/>
  <c r="K52" i="31"/>
  <c r="J51" i="31"/>
  <c r="K50" i="31"/>
  <c r="J49" i="31"/>
  <c r="K48" i="31"/>
  <c r="J47" i="31"/>
  <c r="K46" i="31"/>
  <c r="J45" i="31"/>
  <c r="K44" i="31"/>
  <c r="J43" i="31"/>
  <c r="K42" i="31"/>
  <c r="J41" i="31"/>
  <c r="K40" i="31"/>
  <c r="J39" i="31"/>
  <c r="K38" i="31"/>
  <c r="J37" i="31"/>
  <c r="K36" i="31"/>
  <c r="K34" i="31"/>
  <c r="K32" i="31"/>
  <c r="K30" i="31"/>
  <c r="K28" i="31"/>
  <c r="K26" i="31"/>
  <c r="K24" i="31"/>
  <c r="K22" i="31"/>
  <c r="K20" i="31"/>
  <c r="K18" i="31"/>
  <c r="K16" i="31"/>
  <c r="K14" i="31"/>
  <c r="K12" i="31"/>
  <c r="K10" i="31"/>
  <c r="K8" i="31"/>
  <c r="H62" i="31"/>
  <c r="I61" i="31"/>
  <c r="H60" i="31"/>
  <c r="I59" i="31"/>
  <c r="H58" i="31"/>
  <c r="I57" i="31"/>
  <c r="H56" i="31"/>
  <c r="I55" i="31"/>
  <c r="H54" i="31"/>
  <c r="I53" i="31"/>
  <c r="H52" i="31"/>
  <c r="I51" i="31"/>
  <c r="H50" i="31"/>
  <c r="I49" i="31"/>
  <c r="H48" i="31"/>
  <c r="I47" i="31"/>
  <c r="H46" i="31"/>
  <c r="I45" i="31"/>
  <c r="H44" i="31"/>
  <c r="I43" i="31"/>
  <c r="H42" i="31"/>
  <c r="I41" i="31"/>
  <c r="H40" i="31"/>
  <c r="I39" i="31"/>
  <c r="H38" i="31"/>
  <c r="I37" i="31"/>
  <c r="H36" i="31"/>
  <c r="I35" i="31"/>
  <c r="H34" i="31"/>
  <c r="I33" i="31"/>
  <c r="H32" i="31"/>
  <c r="I31" i="31"/>
  <c r="H30" i="31"/>
  <c r="I29" i="31"/>
  <c r="H28" i="31"/>
  <c r="I27" i="31"/>
  <c r="H26" i="31"/>
  <c r="I25" i="31"/>
  <c r="H24" i="31"/>
  <c r="I23" i="31"/>
  <c r="H22" i="31"/>
  <c r="I21" i="31"/>
  <c r="H20" i="31"/>
  <c r="I19" i="31"/>
  <c r="H18" i="31"/>
  <c r="I17" i="31"/>
  <c r="H16" i="31"/>
  <c r="I15" i="31"/>
  <c r="H14" i="31"/>
  <c r="I13" i="31"/>
  <c r="H12" i="31"/>
  <c r="I11" i="31"/>
  <c r="H10" i="31"/>
  <c r="I9" i="31"/>
  <c r="H8" i="31"/>
  <c r="I7" i="31"/>
  <c r="H6" i="31"/>
  <c r="H61" i="31"/>
  <c r="H59" i="31"/>
  <c r="H57" i="31"/>
  <c r="H55" i="31"/>
  <c r="H53" i="31"/>
  <c r="H51" i="31"/>
  <c r="H49" i="31"/>
  <c r="H47" i="31"/>
  <c r="H45" i="31"/>
  <c r="H43" i="31"/>
  <c r="H41" i="31"/>
  <c r="H39" i="31"/>
  <c r="H37" i="31"/>
  <c r="H35" i="31"/>
  <c r="H33" i="31"/>
  <c r="H31" i="31"/>
  <c r="H29" i="31"/>
  <c r="H27" i="31"/>
  <c r="H25" i="31"/>
  <c r="H23" i="31"/>
  <c r="H21" i="31"/>
  <c r="H19" i="31"/>
  <c r="H17" i="31"/>
  <c r="H15" i="31"/>
  <c r="H13" i="31"/>
  <c r="H11" i="31"/>
  <c r="H9" i="31"/>
  <c r="H7" i="31"/>
  <c r="D61" i="31"/>
  <c r="D59" i="31"/>
  <c r="D57" i="31"/>
  <c r="D55" i="31"/>
  <c r="D53" i="31"/>
  <c r="D51" i="31"/>
  <c r="D49" i="31"/>
  <c r="D47" i="31"/>
  <c r="D45" i="31"/>
  <c r="D43" i="31"/>
  <c r="D41" i="31"/>
  <c r="D39" i="31"/>
  <c r="D37" i="31"/>
  <c r="D35" i="31"/>
  <c r="D33" i="31"/>
  <c r="D31" i="31"/>
  <c r="D29" i="31"/>
  <c r="D27" i="31"/>
  <c r="D25" i="31"/>
  <c r="D23" i="31"/>
  <c r="D21" i="31"/>
  <c r="D19" i="31"/>
  <c r="D17" i="31"/>
  <c r="D15" i="31"/>
  <c r="D13" i="31"/>
  <c r="D11" i="31"/>
  <c r="D9" i="31"/>
  <c r="D7" i="31"/>
  <c r="C6" i="31"/>
  <c r="K6" i="31"/>
  <c r="E8" i="31"/>
  <c r="E10" i="31"/>
  <c r="E12" i="31"/>
  <c r="E14" i="31"/>
  <c r="E16" i="31"/>
  <c r="E18" i="31"/>
  <c r="E20" i="31"/>
  <c r="E22" i="31"/>
  <c r="E24" i="31"/>
  <c r="E26" i="31"/>
  <c r="E28" i="31"/>
  <c r="E30" i="31"/>
  <c r="E32" i="31"/>
  <c r="E34" i="31"/>
  <c r="E36" i="31"/>
  <c r="E38" i="31"/>
  <c r="E40" i="31"/>
  <c r="E42" i="31"/>
  <c r="E44" i="31"/>
  <c r="E46" i="31"/>
  <c r="E48" i="31"/>
  <c r="E50" i="31"/>
  <c r="E52" i="31"/>
  <c r="E54" i="31"/>
  <c r="E56" i="31"/>
  <c r="E58" i="31"/>
  <c r="E60" i="31"/>
  <c r="E62" i="31"/>
  <c r="F27" i="31"/>
  <c r="F29" i="31"/>
  <c r="F31" i="31"/>
  <c r="F33" i="31"/>
  <c r="F35" i="31"/>
  <c r="F37" i="31"/>
  <c r="F39" i="31"/>
  <c r="F41" i="31"/>
  <c r="F43" i="31"/>
  <c r="F45" i="31"/>
  <c r="F47" i="31"/>
  <c r="F49" i="31"/>
  <c r="F51" i="31"/>
  <c r="F53" i="31"/>
  <c r="F55" i="31"/>
  <c r="F57" i="31"/>
  <c r="F59" i="31"/>
  <c r="F61" i="31"/>
  <c r="E7" i="31"/>
  <c r="E9" i="31"/>
  <c r="E11" i="31"/>
  <c r="E13" i="31"/>
  <c r="E15" i="31"/>
  <c r="E17" i="31"/>
  <c r="E19" i="31"/>
  <c r="E21" i="31"/>
  <c r="E23" i="31"/>
  <c r="E25" i="31"/>
  <c r="E27" i="31"/>
  <c r="E29" i="31"/>
  <c r="E31" i="31"/>
  <c r="E33" i="31"/>
  <c r="E35" i="31"/>
  <c r="E37" i="31"/>
  <c r="E39" i="31"/>
  <c r="E41" i="31"/>
  <c r="E43" i="31"/>
  <c r="E45" i="31"/>
  <c r="E47" i="31"/>
  <c r="E49" i="31"/>
  <c r="E51" i="31"/>
  <c r="E53" i="31"/>
  <c r="E55" i="31"/>
  <c r="E57" i="31"/>
  <c r="E59" i="31"/>
  <c r="E61" i="31"/>
  <c r="G6" i="31"/>
  <c r="G8" i="31"/>
  <c r="G14" i="31"/>
  <c r="G16" i="31"/>
  <c r="G18" i="31"/>
  <c r="G20" i="31"/>
  <c r="G22" i="31"/>
  <c r="G24" i="31"/>
  <c r="G26" i="31"/>
  <c r="G30" i="31"/>
  <c r="G32" i="31"/>
  <c r="G34" i="31"/>
  <c r="G38" i="31"/>
  <c r="G52" i="31"/>
  <c r="G54" i="31"/>
  <c r="G56" i="31"/>
  <c r="G58" i="31"/>
  <c r="I6" i="31"/>
  <c r="I8" i="31"/>
  <c r="I10" i="31"/>
  <c r="I12" i="31"/>
  <c r="I14" i="31"/>
  <c r="I16" i="31"/>
  <c r="I18" i="31"/>
  <c r="I20" i="31"/>
  <c r="I22" i="31"/>
  <c r="I24" i="31"/>
  <c r="I26" i="31"/>
  <c r="I28" i="31"/>
  <c r="I30" i="31"/>
  <c r="I32" i="31"/>
  <c r="I34" i="31"/>
  <c r="I36" i="31"/>
  <c r="I38" i="31"/>
  <c r="I40" i="31"/>
  <c r="I42" i="31"/>
  <c r="I44" i="31"/>
  <c r="I46" i="31"/>
  <c r="I48" i="31"/>
  <c r="I50" i="31"/>
  <c r="I52" i="31"/>
  <c r="I54" i="31"/>
  <c r="I56" i="31"/>
  <c r="I58" i="31"/>
  <c r="I60" i="31"/>
  <c r="I62" i="31"/>
  <c r="B16" i="31"/>
  <c r="J16" i="31"/>
  <c r="B18" i="31"/>
  <c r="J18" i="31"/>
  <c r="B20" i="31"/>
  <c r="J20" i="31"/>
  <c r="B22" i="31"/>
  <c r="J22" i="31"/>
  <c r="B24" i="31"/>
  <c r="J24" i="31"/>
  <c r="B26" i="31"/>
  <c r="J26" i="31"/>
  <c r="B28" i="31"/>
  <c r="J28" i="31"/>
  <c r="B30" i="31"/>
  <c r="J30" i="31"/>
  <c r="B32" i="31"/>
  <c r="J32" i="31"/>
  <c r="B34" i="31"/>
  <c r="J34" i="31"/>
  <c r="B36" i="31"/>
  <c r="J36" i="31"/>
  <c r="B38" i="31"/>
  <c r="J38" i="31"/>
  <c r="B40" i="31"/>
  <c r="J40" i="31"/>
  <c r="B42" i="31"/>
  <c r="J42" i="31"/>
  <c r="B44" i="31"/>
  <c r="J44" i="31"/>
  <c r="B46" i="31"/>
  <c r="J46" i="31"/>
  <c r="B48" i="31"/>
  <c r="J48" i="31"/>
  <c r="B50" i="31"/>
  <c r="J50" i="31"/>
  <c r="B52" i="31"/>
  <c r="J52" i="31"/>
  <c r="B54" i="31"/>
  <c r="J54" i="31"/>
  <c r="B56" i="31"/>
  <c r="J56" i="31"/>
  <c r="B58" i="31"/>
  <c r="J58" i="31"/>
  <c r="B60" i="31"/>
  <c r="J60" i="31"/>
  <c r="B62" i="31"/>
  <c r="J62" i="31"/>
  <c r="C7" i="31"/>
  <c r="K7" i="31"/>
  <c r="C15" i="31"/>
  <c r="K15" i="31"/>
  <c r="C19" i="31"/>
  <c r="K19" i="31"/>
  <c r="C21" i="31"/>
  <c r="K21" i="31"/>
  <c r="C23" i="31"/>
  <c r="K23" i="31"/>
  <c r="C25" i="31"/>
  <c r="K25" i="31"/>
  <c r="C31" i="31"/>
  <c r="K31" i="31"/>
  <c r="C33" i="31"/>
  <c r="K33" i="31"/>
  <c r="C35" i="31"/>
  <c r="C37" i="31"/>
  <c r="C49" i="31"/>
  <c r="C53" i="31"/>
  <c r="K53" i="31"/>
  <c r="C55" i="31"/>
  <c r="K55" i="31"/>
  <c r="C57" i="31"/>
  <c r="K57" i="31"/>
  <c r="C59" i="31"/>
  <c r="C61" i="31"/>
  <c r="E10" i="30"/>
  <c r="D11" i="30"/>
  <c r="B12" i="30"/>
  <c r="D16" i="30"/>
  <c r="C17" i="30"/>
  <c r="K18" i="30"/>
  <c r="I18" i="30"/>
  <c r="I19" i="30"/>
  <c r="F20" i="30"/>
  <c r="F21" i="30"/>
  <c r="E22" i="30"/>
  <c r="F23" i="30"/>
  <c r="E24" i="30"/>
  <c r="F25" i="30"/>
  <c r="E26" i="30"/>
  <c r="F27" i="30"/>
  <c r="E28" i="30"/>
  <c r="F29" i="30"/>
  <c r="E30" i="30"/>
  <c r="F31" i="30"/>
  <c r="E32" i="30"/>
  <c r="F33" i="30"/>
  <c r="E34" i="30"/>
  <c r="F35" i="30"/>
  <c r="E36" i="30"/>
  <c r="F37" i="30"/>
  <c r="E38" i="30"/>
  <c r="F39" i="30"/>
  <c r="E40" i="30"/>
  <c r="F41" i="30"/>
  <c r="E42" i="30"/>
  <c r="F43" i="30"/>
  <c r="E44" i="30"/>
  <c r="F45" i="30"/>
  <c r="E46" i="30"/>
  <c r="F47" i="30"/>
  <c r="E48" i="30"/>
  <c r="F49" i="30"/>
  <c r="E50" i="30"/>
  <c r="F51" i="30"/>
  <c r="E52" i="30"/>
  <c r="F53" i="30"/>
  <c r="E54" i="30"/>
  <c r="F55" i="30"/>
  <c r="E56" i="30"/>
  <c r="F57" i="30"/>
  <c r="E58" i="30"/>
  <c r="F59" i="30"/>
  <c r="E60" i="30"/>
  <c r="F61" i="30"/>
  <c r="E62" i="30"/>
  <c r="H35" i="30"/>
  <c r="F36" i="30"/>
  <c r="H37" i="30"/>
  <c r="F38" i="30"/>
  <c r="H39" i="30"/>
  <c r="F40" i="30"/>
  <c r="H41" i="30"/>
  <c r="F42" i="30"/>
  <c r="H43" i="30"/>
  <c r="F44" i="30"/>
  <c r="H45" i="30"/>
  <c r="F46" i="30"/>
  <c r="H47" i="30"/>
  <c r="F48" i="30"/>
  <c r="H49" i="30"/>
  <c r="F50" i="30"/>
  <c r="H51" i="30"/>
  <c r="F52" i="30"/>
  <c r="H53" i="30"/>
  <c r="F54" i="30"/>
  <c r="H55" i="30"/>
  <c r="F56" i="30"/>
  <c r="H57" i="30"/>
  <c r="F58" i="30"/>
  <c r="H59" i="30"/>
  <c r="F60" i="30"/>
  <c r="H61" i="30"/>
  <c r="G62" i="30"/>
  <c r="K61" i="30"/>
  <c r="C61" i="30"/>
  <c r="G60" i="30"/>
  <c r="K59" i="30"/>
  <c r="C59" i="30"/>
  <c r="G58" i="30"/>
  <c r="K57" i="30"/>
  <c r="C57" i="30"/>
  <c r="G56" i="30"/>
  <c r="K55" i="30"/>
  <c r="C55" i="30"/>
  <c r="G54" i="30"/>
  <c r="K53" i="30"/>
  <c r="C53" i="30"/>
  <c r="G52" i="30"/>
  <c r="K51" i="30"/>
  <c r="C51" i="30"/>
  <c r="G50" i="30"/>
  <c r="K49" i="30"/>
  <c r="G48" i="30"/>
  <c r="K47" i="30"/>
  <c r="C47" i="30"/>
  <c r="G46" i="30"/>
  <c r="K45" i="30"/>
  <c r="C45" i="30"/>
  <c r="G44" i="30"/>
  <c r="K43" i="30"/>
  <c r="C43" i="30"/>
  <c r="G42" i="30"/>
  <c r="K41" i="30"/>
  <c r="C41" i="30"/>
  <c r="G40" i="30"/>
  <c r="K39" i="30"/>
  <c r="C39" i="30"/>
  <c r="G38" i="30"/>
  <c r="K37" i="30"/>
  <c r="C37" i="30"/>
  <c r="G36" i="30"/>
  <c r="K35" i="30"/>
  <c r="C35" i="30"/>
  <c r="G34" i="30"/>
  <c r="K33" i="30"/>
  <c r="C33" i="30"/>
  <c r="G32" i="30"/>
  <c r="K31" i="30"/>
  <c r="C31" i="30"/>
  <c r="G30" i="30"/>
  <c r="K29" i="30"/>
  <c r="C29" i="30"/>
  <c r="G28" i="30"/>
  <c r="K27" i="30"/>
  <c r="C27" i="30"/>
  <c r="G26" i="30"/>
  <c r="K25" i="30"/>
  <c r="C25" i="30"/>
  <c r="G24" i="30"/>
  <c r="K23" i="30"/>
  <c r="C23" i="30"/>
  <c r="G22" i="30"/>
  <c r="K19" i="30"/>
  <c r="C19" i="30"/>
  <c r="G18" i="30"/>
  <c r="K17" i="30"/>
  <c r="G16" i="30"/>
  <c r="K15" i="30"/>
  <c r="C15" i="30"/>
  <c r="G14" i="30"/>
  <c r="K13" i="30"/>
  <c r="C13" i="30"/>
  <c r="G12" i="30"/>
  <c r="K11" i="30"/>
  <c r="C11" i="30"/>
  <c r="G10" i="30"/>
  <c r="K9" i="30"/>
  <c r="C9" i="30"/>
  <c r="G8" i="30"/>
  <c r="K7" i="30"/>
  <c r="C7" i="30"/>
  <c r="G6" i="30"/>
  <c r="E6" i="30"/>
  <c r="D7" i="30"/>
  <c r="B8" i="30"/>
  <c r="D12" i="30"/>
  <c r="I14" i="30"/>
  <c r="I15" i="30"/>
  <c r="F16" i="30"/>
  <c r="E17" i="30"/>
  <c r="C18" i="30"/>
  <c r="I21" i="30"/>
  <c r="H22" i="30"/>
  <c r="I23" i="30"/>
  <c r="H24" i="30"/>
  <c r="I25" i="30"/>
  <c r="H26" i="30"/>
  <c r="I27" i="30"/>
  <c r="H28" i="30"/>
  <c r="I29" i="30"/>
  <c r="H30" i="30"/>
  <c r="I31" i="30"/>
  <c r="H32" i="30"/>
  <c r="I33" i="30"/>
  <c r="H34" i="30"/>
  <c r="I35" i="30"/>
  <c r="H36" i="30"/>
  <c r="I37" i="30"/>
  <c r="H38" i="30"/>
  <c r="I39" i="30"/>
  <c r="H40" i="30"/>
  <c r="I41" i="30"/>
  <c r="H42" i="30"/>
  <c r="I43" i="30"/>
  <c r="H44" i="30"/>
  <c r="I45" i="30"/>
  <c r="H46" i="30"/>
  <c r="I47" i="30"/>
  <c r="H48" i="30"/>
  <c r="I49" i="30"/>
  <c r="H50" i="30"/>
  <c r="I51" i="30"/>
  <c r="H52" i="30"/>
  <c r="I53" i="30"/>
  <c r="H54" i="30"/>
  <c r="I55" i="30"/>
  <c r="H56" i="30"/>
  <c r="I57" i="30"/>
  <c r="H58" i="30"/>
  <c r="I59" i="30"/>
  <c r="H60" i="30"/>
  <c r="I61" i="30"/>
  <c r="H62" i="30"/>
  <c r="J15" i="30"/>
  <c r="H16" i="30"/>
  <c r="G17" i="30"/>
  <c r="D18" i="30"/>
  <c r="B19" i="30"/>
  <c r="I20" i="30"/>
  <c r="J21" i="30"/>
  <c r="I22" i="30"/>
  <c r="J23" i="30"/>
  <c r="I24" i="30"/>
  <c r="J25" i="30"/>
  <c r="I26" i="30"/>
  <c r="J27" i="30"/>
  <c r="I28" i="30"/>
  <c r="J29" i="30"/>
  <c r="I30" i="30"/>
  <c r="J31" i="30"/>
  <c r="I32" i="30"/>
  <c r="J33" i="30"/>
  <c r="I34" i="30"/>
  <c r="J35" i="30"/>
  <c r="I36" i="30"/>
  <c r="J37" i="30"/>
  <c r="I38" i="30"/>
  <c r="J39" i="30"/>
  <c r="I40" i="30"/>
  <c r="J41" i="30"/>
  <c r="I42" i="30"/>
  <c r="J43" i="30"/>
  <c r="I44" i="30"/>
  <c r="J45" i="30"/>
  <c r="I46" i="30"/>
  <c r="J47" i="30"/>
  <c r="I48" i="30"/>
  <c r="J49" i="30"/>
  <c r="I50" i="30"/>
  <c r="J51" i="30"/>
  <c r="I52" i="30"/>
  <c r="J53" i="30"/>
  <c r="I54" i="30"/>
  <c r="J55" i="30"/>
  <c r="I56" i="30"/>
  <c r="J57" i="30"/>
  <c r="I58" i="30"/>
  <c r="J59" i="30"/>
  <c r="I60" i="30"/>
  <c r="J61" i="30"/>
  <c r="I62" i="30"/>
  <c r="I11" i="30"/>
  <c r="F12" i="30"/>
  <c r="E13" i="30"/>
  <c r="C14" i="30"/>
  <c r="E18" i="30"/>
  <c r="D19" i="30"/>
  <c r="B20" i="30"/>
  <c r="B22" i="30"/>
  <c r="J22" i="30"/>
  <c r="B24" i="30"/>
  <c r="J24" i="30"/>
  <c r="B26" i="30"/>
  <c r="J26" i="30"/>
  <c r="B28" i="30"/>
  <c r="J28" i="30"/>
  <c r="B30" i="30"/>
  <c r="J30" i="30"/>
  <c r="B32" i="30"/>
  <c r="J32" i="30"/>
  <c r="B34" i="30"/>
  <c r="J34" i="30"/>
  <c r="B36" i="30"/>
  <c r="J36" i="30"/>
  <c r="B38" i="30"/>
  <c r="J38" i="30"/>
  <c r="B40" i="30"/>
  <c r="J40" i="30"/>
  <c r="B42" i="30"/>
  <c r="J42" i="30"/>
  <c r="B44" i="30"/>
  <c r="J44" i="30"/>
  <c r="B46" i="30"/>
  <c r="J46" i="30"/>
  <c r="B48" i="30"/>
  <c r="J48" i="30"/>
  <c r="B50" i="30"/>
  <c r="J50" i="30"/>
  <c r="B52" i="30"/>
  <c r="J52" i="30"/>
  <c r="B54" i="30"/>
  <c r="J54" i="30"/>
  <c r="B56" i="30"/>
  <c r="J56" i="30"/>
  <c r="B58" i="30"/>
  <c r="J58" i="30"/>
  <c r="B60" i="30"/>
  <c r="J60" i="30"/>
  <c r="B62" i="30"/>
  <c r="J62" i="30"/>
  <c r="C49" i="30"/>
  <c r="C62" i="29"/>
  <c r="H5" i="29"/>
  <c r="F6" i="29"/>
  <c r="H7" i="29"/>
  <c r="H8" i="29"/>
  <c r="J9" i="29"/>
  <c r="K10" i="29"/>
  <c r="I10" i="29"/>
  <c r="D15" i="29"/>
  <c r="B17" i="29"/>
  <c r="E17" i="29"/>
  <c r="C18" i="29"/>
  <c r="F19" i="29"/>
  <c r="G21" i="29"/>
  <c r="F22" i="29"/>
  <c r="H23" i="29"/>
  <c r="H24" i="29"/>
  <c r="J25" i="29"/>
  <c r="K26" i="29"/>
  <c r="I26" i="29"/>
  <c r="D31" i="29"/>
  <c r="B33" i="29"/>
  <c r="E33" i="29"/>
  <c r="C34" i="29"/>
  <c r="F35" i="29"/>
  <c r="G37" i="29"/>
  <c r="F38" i="29"/>
  <c r="H39" i="29"/>
  <c r="J40" i="29"/>
  <c r="H40" i="29"/>
  <c r="J41" i="29"/>
  <c r="K42" i="29"/>
  <c r="I42" i="29"/>
  <c r="D47" i="29"/>
  <c r="B49" i="29"/>
  <c r="E49" i="29"/>
  <c r="C50" i="29"/>
  <c r="F51" i="29"/>
  <c r="G53" i="29"/>
  <c r="F54" i="29"/>
  <c r="H55" i="29"/>
  <c r="B56" i="29"/>
  <c r="J56" i="29"/>
  <c r="D57" i="29"/>
  <c r="C58" i="29"/>
  <c r="H59" i="29"/>
  <c r="B60" i="29"/>
  <c r="J60" i="29"/>
  <c r="D61" i="29"/>
  <c r="E62" i="29"/>
  <c r="I61" i="29"/>
  <c r="E60" i="29"/>
  <c r="I59" i="29"/>
  <c r="E58" i="29"/>
  <c r="I57" i="29"/>
  <c r="E56" i="29"/>
  <c r="I55" i="29"/>
  <c r="E54" i="29"/>
  <c r="I53" i="29"/>
  <c r="E52" i="29"/>
  <c r="I51" i="29"/>
  <c r="E50" i="29"/>
  <c r="I49" i="29"/>
  <c r="E48" i="29"/>
  <c r="I47" i="29"/>
  <c r="E46" i="29"/>
  <c r="I45" i="29"/>
  <c r="E44" i="29"/>
  <c r="I43" i="29"/>
  <c r="E42" i="29"/>
  <c r="I41" i="29"/>
  <c r="E40" i="29"/>
  <c r="I39" i="29"/>
  <c r="E38" i="29"/>
  <c r="I37" i="29"/>
  <c r="E36" i="29"/>
  <c r="I35" i="29"/>
  <c r="E34" i="29"/>
  <c r="E32" i="29"/>
  <c r="I31" i="29"/>
  <c r="E30" i="29"/>
  <c r="I29" i="29"/>
  <c r="E28" i="29"/>
  <c r="I27" i="29"/>
  <c r="E26" i="29"/>
  <c r="I25" i="29"/>
  <c r="E24" i="29"/>
  <c r="I23" i="29"/>
  <c r="E22" i="29"/>
  <c r="I21" i="29"/>
  <c r="E20" i="29"/>
  <c r="I19" i="29"/>
  <c r="E18" i="29"/>
  <c r="I17" i="29"/>
  <c r="E16" i="29"/>
  <c r="I15" i="29"/>
  <c r="E14" i="29"/>
  <c r="I13" i="29"/>
  <c r="E12" i="29"/>
  <c r="I11" i="29"/>
  <c r="E10" i="29"/>
  <c r="I9" i="29"/>
  <c r="G62" i="29"/>
  <c r="K61" i="29"/>
  <c r="C61" i="29"/>
  <c r="G60" i="29"/>
  <c r="K59" i="29"/>
  <c r="C59" i="29"/>
  <c r="G58" i="29"/>
  <c r="K57" i="29"/>
  <c r="C57" i="29"/>
  <c r="G56" i="29"/>
  <c r="K55" i="29"/>
  <c r="C55" i="29"/>
  <c r="G54" i="29"/>
  <c r="K53" i="29"/>
  <c r="C53" i="29"/>
  <c r="G52" i="29"/>
  <c r="K51" i="29"/>
  <c r="C51" i="29"/>
  <c r="G50" i="29"/>
  <c r="K49" i="29"/>
  <c r="C49" i="29"/>
  <c r="G48" i="29"/>
  <c r="K47" i="29"/>
  <c r="C47" i="29"/>
  <c r="G46" i="29"/>
  <c r="K45" i="29"/>
  <c r="C45" i="29"/>
  <c r="G44" i="29"/>
  <c r="K43" i="29"/>
  <c r="C43" i="29"/>
  <c r="G42" i="29"/>
  <c r="K41" i="29"/>
  <c r="C41" i="29"/>
  <c r="G40" i="29"/>
  <c r="K39" i="29"/>
  <c r="C39" i="29"/>
  <c r="G38" i="29"/>
  <c r="K37" i="29"/>
  <c r="C37" i="29"/>
  <c r="G36" i="29"/>
  <c r="K35" i="29"/>
  <c r="C35" i="29"/>
  <c r="G34" i="29"/>
  <c r="K33" i="29"/>
  <c r="C33" i="29"/>
  <c r="G32" i="29"/>
  <c r="K31" i="29"/>
  <c r="C31" i="29"/>
  <c r="G30" i="29"/>
  <c r="K29" i="29"/>
  <c r="C29" i="29"/>
  <c r="G28" i="29"/>
  <c r="K27" i="29"/>
  <c r="C27" i="29"/>
  <c r="G26" i="29"/>
  <c r="K25" i="29"/>
  <c r="C25" i="29"/>
  <c r="G24" i="29"/>
  <c r="K23" i="29"/>
  <c r="C23" i="29"/>
  <c r="G22" i="29"/>
  <c r="K21" i="29"/>
  <c r="C21" i="29"/>
  <c r="G20" i="29"/>
  <c r="K19" i="29"/>
  <c r="C19" i="29"/>
  <c r="G18" i="29"/>
  <c r="K17" i="29"/>
  <c r="C17" i="29"/>
  <c r="G16" i="29"/>
  <c r="K15" i="29"/>
  <c r="C15" i="29"/>
  <c r="G14" i="29"/>
  <c r="K13" i="29"/>
  <c r="C13" i="29"/>
  <c r="G12" i="29"/>
  <c r="K11" i="29"/>
  <c r="C11" i="29"/>
  <c r="G10" i="29"/>
  <c r="K9" i="29"/>
  <c r="C9" i="29"/>
  <c r="G8" i="29"/>
  <c r="K7" i="29"/>
  <c r="C7" i="29"/>
  <c r="G6" i="29"/>
  <c r="H6" i="29"/>
  <c r="J7" i="29"/>
  <c r="I7" i="29"/>
  <c r="K8" i="29"/>
  <c r="I8" i="29"/>
  <c r="D13" i="29"/>
  <c r="B15" i="29"/>
  <c r="E15" i="29"/>
  <c r="C16" i="29"/>
  <c r="F17" i="29"/>
  <c r="G19" i="29"/>
  <c r="F20" i="29"/>
  <c r="H21" i="29"/>
  <c r="H22" i="29"/>
  <c r="J23" i="29"/>
  <c r="K24" i="29"/>
  <c r="I24" i="29"/>
  <c r="D29" i="29"/>
  <c r="B31" i="29"/>
  <c r="E31" i="29"/>
  <c r="C32" i="29"/>
  <c r="F33" i="29"/>
  <c r="G35" i="29"/>
  <c r="F36" i="29"/>
  <c r="H37" i="29"/>
  <c r="H38" i="29"/>
  <c r="J39" i="29"/>
  <c r="K40" i="29"/>
  <c r="I40" i="29"/>
  <c r="D45" i="29"/>
  <c r="B47" i="29"/>
  <c r="E47" i="29"/>
  <c r="C48" i="29"/>
  <c r="F49" i="29"/>
  <c r="G51" i="29"/>
  <c r="F52" i="29"/>
  <c r="H53" i="29"/>
  <c r="H54" i="29"/>
  <c r="J55" i="29"/>
  <c r="E57" i="29"/>
  <c r="J59" i="29"/>
  <c r="E61" i="29"/>
  <c r="K5" i="29"/>
  <c r="I5" i="29"/>
  <c r="K6" i="29"/>
  <c r="I6" i="29"/>
  <c r="D11" i="29"/>
  <c r="B12" i="29"/>
  <c r="B13" i="29"/>
  <c r="E13" i="29"/>
  <c r="C14" i="29"/>
  <c r="F15" i="29"/>
  <c r="D16" i="29"/>
  <c r="G17" i="29"/>
  <c r="F18" i="29"/>
  <c r="H19" i="29"/>
  <c r="H20" i="29"/>
  <c r="J21" i="29"/>
  <c r="K22" i="29"/>
  <c r="I22" i="29"/>
  <c r="D27" i="29"/>
  <c r="B28" i="29"/>
  <c r="B29" i="29"/>
  <c r="E29" i="29"/>
  <c r="C30" i="29"/>
  <c r="F31" i="29"/>
  <c r="D32" i="29"/>
  <c r="G33" i="29"/>
  <c r="F34" i="29"/>
  <c r="H35" i="29"/>
  <c r="H36" i="29"/>
  <c r="J37" i="29"/>
  <c r="K38" i="29"/>
  <c r="I38" i="29"/>
  <c r="D43" i="29"/>
  <c r="B44" i="29"/>
  <c r="B45" i="29"/>
  <c r="E45" i="29"/>
  <c r="C46" i="29"/>
  <c r="F47" i="29"/>
  <c r="G49" i="29"/>
  <c r="F50" i="29"/>
  <c r="H51" i="29"/>
  <c r="H52" i="29"/>
  <c r="J53" i="29"/>
  <c r="K54" i="29"/>
  <c r="I54" i="29"/>
  <c r="B57" i="29"/>
  <c r="F57" i="29"/>
  <c r="F58" i="29"/>
  <c r="H58" i="29"/>
  <c r="B61" i="29"/>
  <c r="F61" i="29"/>
  <c r="F62" i="29"/>
  <c r="H62" i="29"/>
  <c r="H60" i="28"/>
  <c r="K6" i="28"/>
  <c r="I6" i="28"/>
  <c r="D15" i="28"/>
  <c r="H15" i="28"/>
  <c r="D16" i="28"/>
  <c r="G17" i="28"/>
  <c r="C18" i="28"/>
  <c r="H22" i="28"/>
  <c r="C25" i="28"/>
  <c r="D31" i="28"/>
  <c r="H31" i="28"/>
  <c r="D32" i="28"/>
  <c r="E37" i="28"/>
  <c r="H38" i="28"/>
  <c r="I38" i="28"/>
  <c r="D47" i="28"/>
  <c r="H47" i="28"/>
  <c r="D48" i="28"/>
  <c r="B49" i="28"/>
  <c r="F51" i="28"/>
  <c r="B52" i="28"/>
  <c r="J52" i="28"/>
  <c r="E53" i="28"/>
  <c r="H54" i="28"/>
  <c r="I54" i="28"/>
  <c r="F56" i="28"/>
  <c r="C57" i="28"/>
  <c r="K57" i="28"/>
  <c r="G58" i="28"/>
  <c r="G5" i="28"/>
  <c r="C6" i="28"/>
  <c r="F7" i="28"/>
  <c r="B8" i="28"/>
  <c r="J8" i="28"/>
  <c r="H10" i="28"/>
  <c r="I10" i="28"/>
  <c r="F12" i="28"/>
  <c r="C13" i="28"/>
  <c r="J17" i="28"/>
  <c r="D19" i="28"/>
  <c r="H19" i="28"/>
  <c r="D20" i="28"/>
  <c r="B21" i="28"/>
  <c r="G21" i="28"/>
  <c r="C22" i="28"/>
  <c r="K22" i="28"/>
  <c r="E25" i="28"/>
  <c r="H26" i="28"/>
  <c r="I26" i="28"/>
  <c r="F28" i="28"/>
  <c r="J33" i="28"/>
  <c r="D35" i="28"/>
  <c r="H35" i="28"/>
  <c r="D36" i="28"/>
  <c r="B37" i="28"/>
  <c r="E41" i="28"/>
  <c r="H42" i="28"/>
  <c r="I42" i="28"/>
  <c r="F44" i="28"/>
  <c r="G46" i="28"/>
  <c r="J49" i="28"/>
  <c r="D51" i="28"/>
  <c r="H51" i="28"/>
  <c r="D52" i="28"/>
  <c r="B53" i="28"/>
  <c r="E57" i="28"/>
  <c r="H58" i="28"/>
  <c r="I58" i="28"/>
  <c r="F60" i="28"/>
  <c r="C61" i="28"/>
  <c r="K61" i="28"/>
  <c r="G62" i="28"/>
  <c r="D6" i="28"/>
  <c r="G7" i="28"/>
  <c r="C8" i="28"/>
  <c r="K8" i="28"/>
  <c r="F9" i="28"/>
  <c r="B10" i="28"/>
  <c r="E11" i="28"/>
  <c r="H12" i="28"/>
  <c r="I12" i="28"/>
  <c r="D21" i="28"/>
  <c r="H21" i="28"/>
  <c r="D22" i="28"/>
  <c r="G23" i="28"/>
  <c r="C24" i="28"/>
  <c r="K24" i="28"/>
  <c r="E27" i="28"/>
  <c r="H28" i="28"/>
  <c r="I28" i="28"/>
  <c r="D37" i="28"/>
  <c r="H37" i="28"/>
  <c r="D38" i="28"/>
  <c r="E43" i="28"/>
  <c r="H44" i="28"/>
  <c r="I44" i="28"/>
  <c r="C47" i="28"/>
  <c r="K47" i="28"/>
  <c r="G48" i="28"/>
  <c r="D53" i="28"/>
  <c r="H53" i="28"/>
  <c r="D54" i="28"/>
  <c r="E59" i="28"/>
  <c r="I60" i="28"/>
  <c r="E62" i="28"/>
  <c r="I61" i="28"/>
  <c r="E60" i="28"/>
  <c r="I59" i="28"/>
  <c r="E58" i="28"/>
  <c r="I57" i="28"/>
  <c r="E56" i="28"/>
  <c r="I55" i="28"/>
  <c r="E54" i="28"/>
  <c r="I53" i="28"/>
  <c r="E52" i="28"/>
  <c r="I51" i="28"/>
  <c r="E50" i="28"/>
  <c r="I49" i="28"/>
  <c r="E48" i="28"/>
  <c r="I47" i="28"/>
  <c r="E46" i="28"/>
  <c r="I45" i="28"/>
  <c r="E44" i="28"/>
  <c r="I43" i="28"/>
  <c r="E42" i="28"/>
  <c r="I41" i="28"/>
  <c r="E40" i="28"/>
  <c r="I39" i="28"/>
  <c r="E38" i="28"/>
  <c r="I37" i="28"/>
  <c r="E36" i="28"/>
  <c r="I35" i="28"/>
  <c r="E34" i="28"/>
  <c r="I33" i="28"/>
  <c r="E32" i="28"/>
  <c r="I31" i="28"/>
  <c r="E30" i="28"/>
  <c r="I29" i="28"/>
  <c r="E28" i="28"/>
  <c r="I27" i="28"/>
  <c r="E26" i="28"/>
  <c r="I25" i="28"/>
  <c r="E24" i="28"/>
  <c r="I23" i="28"/>
  <c r="E22" i="28"/>
  <c r="I21" i="28"/>
  <c r="E20" i="28"/>
  <c r="I19" i="28"/>
  <c r="E18" i="28"/>
  <c r="I17" i="28"/>
  <c r="E16" i="28"/>
  <c r="I15" i="28"/>
  <c r="E14" i="28"/>
  <c r="I13" i="28"/>
  <c r="E12" i="28"/>
  <c r="I11" i="28"/>
  <c r="E10" i="28"/>
  <c r="I9" i="28"/>
  <c r="E8" i="28"/>
  <c r="I7" i="28"/>
  <c r="K62" i="28"/>
  <c r="C62" i="28"/>
  <c r="G61" i="28"/>
  <c r="K60" i="28"/>
  <c r="C60" i="28"/>
  <c r="G59" i="28"/>
  <c r="K58" i="28"/>
  <c r="C58" i="28"/>
  <c r="G57" i="28"/>
  <c r="K56" i="28"/>
  <c r="C56" i="28"/>
  <c r="G55" i="28"/>
  <c r="K54" i="28"/>
  <c r="C54" i="28"/>
  <c r="G53" i="28"/>
  <c r="K52" i="28"/>
  <c r="C52" i="28"/>
  <c r="G51" i="28"/>
  <c r="K50" i="28"/>
  <c r="C50" i="28"/>
  <c r="G49" i="28"/>
  <c r="K48" i="28"/>
  <c r="C48" i="28"/>
  <c r="G47" i="28"/>
  <c r="K46" i="28"/>
  <c r="G45" i="28"/>
  <c r="K44" i="28"/>
  <c r="C44" i="28"/>
  <c r="G43" i="28"/>
  <c r="K42" i="28"/>
  <c r="C42" i="28"/>
  <c r="G41" i="28"/>
  <c r="K40" i="28"/>
  <c r="C40" i="28"/>
  <c r="G39" i="28"/>
  <c r="K38" i="28"/>
  <c r="C38" i="28"/>
  <c r="G37" i="28"/>
  <c r="K36" i="28"/>
  <c r="K34" i="28"/>
  <c r="C34" i="28"/>
  <c r="G33" i="28"/>
  <c r="K32" i="28"/>
  <c r="C32" i="28"/>
  <c r="G31" i="28"/>
  <c r="K30" i="28"/>
  <c r="K18" i="28"/>
  <c r="K16" i="28"/>
  <c r="C16" i="28"/>
  <c r="G15" i="28"/>
  <c r="C14" i="28"/>
  <c r="G13" i="28"/>
  <c r="K12" i="28"/>
  <c r="C12" i="28"/>
  <c r="G11" i="28"/>
  <c r="K10" i="28"/>
  <c r="J62" i="28"/>
  <c r="B62" i="28"/>
  <c r="F61" i="28"/>
  <c r="J60" i="28"/>
  <c r="B60" i="28"/>
  <c r="F59" i="28"/>
  <c r="J58" i="28"/>
  <c r="B58" i="28"/>
  <c r="F57" i="28"/>
  <c r="J56" i="28"/>
  <c r="B56" i="28"/>
  <c r="F55" i="28"/>
  <c r="J54" i="28"/>
  <c r="B54" i="28"/>
  <c r="J48" i="28"/>
  <c r="B48" i="28"/>
  <c r="F47" i="28"/>
  <c r="J46" i="28"/>
  <c r="B46" i="28"/>
  <c r="F45" i="28"/>
  <c r="J44" i="28"/>
  <c r="B44" i="28"/>
  <c r="F43" i="28"/>
  <c r="J42" i="28"/>
  <c r="B42" i="28"/>
  <c r="F41" i="28"/>
  <c r="J40" i="28"/>
  <c r="B40" i="28"/>
  <c r="F39" i="28"/>
  <c r="J38" i="28"/>
  <c r="B38" i="28"/>
  <c r="F37" i="28"/>
  <c r="J36" i="28"/>
  <c r="B36" i="28"/>
  <c r="F35" i="28"/>
  <c r="J34" i="28"/>
  <c r="B34" i="28"/>
  <c r="F33" i="28"/>
  <c r="J32" i="28"/>
  <c r="B32" i="28"/>
  <c r="F31" i="28"/>
  <c r="J30" i="28"/>
  <c r="B30" i="28"/>
  <c r="F29" i="28"/>
  <c r="J28" i="28"/>
  <c r="B28" i="28"/>
  <c r="F27" i="28"/>
  <c r="J26" i="28"/>
  <c r="B26" i="28"/>
  <c r="F25" i="28"/>
  <c r="J24" i="28"/>
  <c r="B24" i="28"/>
  <c r="F23" i="28"/>
  <c r="J22" i="28"/>
  <c r="B22" i="28"/>
  <c r="F21" i="28"/>
  <c r="J20" i="28"/>
  <c r="B20" i="28"/>
  <c r="F19" i="28"/>
  <c r="J18" i="28"/>
  <c r="B18" i="28"/>
  <c r="F17" i="28"/>
  <c r="J16" i="28"/>
  <c r="B16" i="28"/>
  <c r="F15" i="28"/>
  <c r="J12" i="28"/>
  <c r="F11" i="28"/>
  <c r="J10" i="28"/>
  <c r="I24" i="28"/>
  <c r="E23" i="28"/>
  <c r="I22" i="28"/>
  <c r="E21" i="28"/>
  <c r="I20" i="28"/>
  <c r="E19" i="28"/>
  <c r="I18" i="28"/>
  <c r="E17" i="28"/>
  <c r="I16" i="28"/>
  <c r="E15" i="28"/>
  <c r="I14" i="28"/>
  <c r="E13" i="28"/>
  <c r="E9" i="28"/>
  <c r="K45" i="28"/>
  <c r="C45" i="28"/>
  <c r="G44" i="28"/>
  <c r="K43" i="28"/>
  <c r="C43" i="28"/>
  <c r="G42" i="28"/>
  <c r="K41" i="28"/>
  <c r="C41" i="28"/>
  <c r="G40" i="28"/>
  <c r="K39" i="28"/>
  <c r="C39" i="28"/>
  <c r="G38" i="28"/>
  <c r="K37" i="28"/>
  <c r="C37" i="28"/>
  <c r="G36" i="28"/>
  <c r="K35" i="28"/>
  <c r="G34" i="28"/>
  <c r="K33" i="28"/>
  <c r="G32" i="28"/>
  <c r="K31" i="28"/>
  <c r="C31" i="28"/>
  <c r="G30" i="28"/>
  <c r="K29" i="28"/>
  <c r="C29" i="28"/>
  <c r="G28" i="28"/>
  <c r="K27" i="28"/>
  <c r="C27" i="28"/>
  <c r="G26" i="28"/>
  <c r="K25" i="28"/>
  <c r="G24" i="28"/>
  <c r="K23" i="28"/>
  <c r="K19" i="28"/>
  <c r="C19" i="28"/>
  <c r="G18" i="28"/>
  <c r="K17" i="28"/>
  <c r="C17" i="28"/>
  <c r="G16" i="28"/>
  <c r="K15" i="28"/>
  <c r="C15" i="28"/>
  <c r="G14" i="28"/>
  <c r="K13" i="28"/>
  <c r="K11" i="28"/>
  <c r="C11" i="28"/>
  <c r="G10" i="28"/>
  <c r="K9" i="28"/>
  <c r="C9" i="28"/>
  <c r="G8" i="28"/>
  <c r="K7" i="28"/>
  <c r="C7" i="28"/>
  <c r="G6" i="28"/>
  <c r="I5" i="28"/>
  <c r="E6" i="28"/>
  <c r="D7" i="28"/>
  <c r="H7" i="28"/>
  <c r="D8" i="28"/>
  <c r="G9" i="28"/>
  <c r="C10" i="28"/>
  <c r="B12" i="28"/>
  <c r="H14" i="28"/>
  <c r="J21" i="28"/>
  <c r="D23" i="28"/>
  <c r="H23" i="28"/>
  <c r="D24" i="28"/>
  <c r="G25" i="28"/>
  <c r="C26" i="28"/>
  <c r="K26" i="28"/>
  <c r="E29" i="28"/>
  <c r="H30" i="28"/>
  <c r="I30" i="28"/>
  <c r="C33" i="28"/>
  <c r="J37" i="28"/>
  <c r="D39" i="28"/>
  <c r="H39" i="28"/>
  <c r="D40" i="28"/>
  <c r="E45" i="28"/>
  <c r="H46" i="28"/>
  <c r="I46" i="28"/>
  <c r="C49" i="28"/>
  <c r="K49" i="28"/>
  <c r="G50" i="28"/>
  <c r="J53" i="28"/>
  <c r="D55" i="28"/>
  <c r="H55" i="28"/>
  <c r="D56" i="28"/>
  <c r="E61" i="28"/>
  <c r="H62" i="28"/>
  <c r="I62" i="28"/>
  <c r="F6" i="28"/>
  <c r="D9" i="28"/>
  <c r="H9" i="28"/>
  <c r="D10" i="28"/>
  <c r="F13" i="28"/>
  <c r="B14" i="28"/>
  <c r="J14" i="28"/>
  <c r="H16" i="28"/>
  <c r="G20" i="28"/>
  <c r="D25" i="28"/>
  <c r="H25" i="28"/>
  <c r="D26" i="28"/>
  <c r="G27" i="28"/>
  <c r="C28" i="28"/>
  <c r="K28" i="28"/>
  <c r="E31" i="28"/>
  <c r="H32" i="28"/>
  <c r="I32" i="28"/>
  <c r="C35" i="28"/>
  <c r="D41" i="28"/>
  <c r="H41" i="28"/>
  <c r="D42" i="28"/>
  <c r="E47" i="28"/>
  <c r="H48" i="28"/>
  <c r="I48" i="28"/>
  <c r="C51" i="28"/>
  <c r="K51" i="28"/>
  <c r="G52" i="28"/>
  <c r="D57" i="28"/>
  <c r="H57" i="28"/>
  <c r="D58" i="28"/>
  <c r="C5" i="28"/>
  <c r="K5" i="28"/>
  <c r="H6" i="28"/>
  <c r="D11" i="28"/>
  <c r="H11" i="28"/>
  <c r="D12" i="28"/>
  <c r="K14" i="28"/>
  <c r="H18" i="28"/>
  <c r="C21" i="28"/>
  <c r="K21" i="28"/>
  <c r="G22" i="28"/>
  <c r="D27" i="28"/>
  <c r="H27" i="28"/>
  <c r="D28" i="28"/>
  <c r="G29" i="28"/>
  <c r="C30" i="28"/>
  <c r="E33" i="28"/>
  <c r="H34" i="28"/>
  <c r="I34" i="28"/>
  <c r="D43" i="28"/>
  <c r="H43" i="28"/>
  <c r="D44" i="28"/>
  <c r="C46" i="28"/>
  <c r="E49" i="28"/>
  <c r="H50" i="28"/>
  <c r="I50" i="28"/>
  <c r="C53" i="28"/>
  <c r="K53" i="28"/>
  <c r="G54" i="28"/>
  <c r="D59" i="28"/>
  <c r="H59" i="28"/>
  <c r="D60" i="28"/>
  <c r="D50" i="27"/>
  <c r="I31" i="27"/>
  <c r="H32" i="27"/>
  <c r="G32" i="27"/>
  <c r="G33" i="27"/>
  <c r="F33" i="27"/>
  <c r="E34" i="27"/>
  <c r="D35" i="27"/>
  <c r="C36" i="27"/>
  <c r="I39" i="27"/>
  <c r="H40" i="27"/>
  <c r="G40" i="27"/>
  <c r="G41" i="27"/>
  <c r="F41" i="27"/>
  <c r="E42" i="27"/>
  <c r="D43" i="27"/>
  <c r="C44" i="27"/>
  <c r="I47" i="27"/>
  <c r="H48" i="27"/>
  <c r="G48" i="27"/>
  <c r="G49" i="27"/>
  <c r="F49" i="27"/>
  <c r="E50" i="27"/>
  <c r="D51" i="27"/>
  <c r="C52" i="27"/>
  <c r="B53" i="27"/>
  <c r="C54" i="27"/>
  <c r="B55" i="27"/>
  <c r="C56" i="27"/>
  <c r="B57" i="27"/>
  <c r="C58" i="27"/>
  <c r="B59" i="27"/>
  <c r="C60" i="27"/>
  <c r="B61" i="27"/>
  <c r="C62" i="27"/>
  <c r="B6" i="27"/>
  <c r="J6" i="27"/>
  <c r="F10" i="27"/>
  <c r="E11" i="27"/>
  <c r="D12" i="27"/>
  <c r="C13" i="27"/>
  <c r="K13" i="27"/>
  <c r="B14" i="27"/>
  <c r="J14" i="27"/>
  <c r="F18" i="27"/>
  <c r="E19" i="27"/>
  <c r="D20" i="27"/>
  <c r="C21" i="27"/>
  <c r="K21" i="27"/>
  <c r="B22" i="27"/>
  <c r="J22" i="27"/>
  <c r="F26" i="27"/>
  <c r="E27" i="27"/>
  <c r="D28" i="27"/>
  <c r="C29" i="27"/>
  <c r="K29" i="27"/>
  <c r="B30" i="27"/>
  <c r="J30" i="27"/>
  <c r="F34" i="27"/>
  <c r="E35" i="27"/>
  <c r="D36" i="27"/>
  <c r="C37" i="27"/>
  <c r="K37" i="27"/>
  <c r="B38" i="27"/>
  <c r="J38" i="27"/>
  <c r="F42" i="27"/>
  <c r="E43" i="27"/>
  <c r="D44" i="27"/>
  <c r="C45" i="27"/>
  <c r="K45" i="27"/>
  <c r="B46" i="27"/>
  <c r="J46" i="27"/>
  <c r="F50" i="27"/>
  <c r="E51" i="27"/>
  <c r="D53" i="27"/>
  <c r="E53" i="27"/>
  <c r="D55" i="27"/>
  <c r="E55" i="27"/>
  <c r="D57" i="27"/>
  <c r="E57" i="27"/>
  <c r="D59" i="27"/>
  <c r="E59" i="27"/>
  <c r="D61" i="27"/>
  <c r="E61" i="27"/>
  <c r="E6" i="27"/>
  <c r="D7" i="27"/>
  <c r="C8" i="27"/>
  <c r="I11" i="27"/>
  <c r="H12" i="27"/>
  <c r="G12" i="27"/>
  <c r="F13" i="27"/>
  <c r="E14" i="27"/>
  <c r="D15" i="27"/>
  <c r="C16" i="27"/>
  <c r="I19" i="27"/>
  <c r="H20" i="27"/>
  <c r="G20" i="27"/>
  <c r="F21" i="27"/>
  <c r="E22" i="27"/>
  <c r="D23" i="27"/>
  <c r="C24" i="27"/>
  <c r="I27" i="27"/>
  <c r="H28" i="27"/>
  <c r="G28" i="27"/>
  <c r="F29" i="27"/>
  <c r="E30" i="27"/>
  <c r="D31" i="27"/>
  <c r="C32" i="27"/>
  <c r="I35" i="27"/>
  <c r="H36" i="27"/>
  <c r="G36" i="27"/>
  <c r="F37" i="27"/>
  <c r="E38" i="27"/>
  <c r="D39" i="27"/>
  <c r="C40" i="27"/>
  <c r="I43" i="27"/>
  <c r="H44" i="27"/>
  <c r="G44" i="27"/>
  <c r="F45" i="27"/>
  <c r="E46" i="27"/>
  <c r="D47" i="27"/>
  <c r="C48" i="27"/>
  <c r="I51" i="27"/>
  <c r="H52" i="27"/>
  <c r="I53" i="27"/>
  <c r="H54" i="27"/>
  <c r="I55" i="27"/>
  <c r="H56" i="27"/>
  <c r="I57" i="27"/>
  <c r="H58" i="27"/>
  <c r="I59" i="27"/>
  <c r="H60" i="27"/>
  <c r="I61" i="27"/>
  <c r="H62" i="27"/>
  <c r="J5" i="27"/>
  <c r="F6" i="27"/>
  <c r="E7" i="27"/>
  <c r="D8" i="27"/>
  <c r="B9" i="27"/>
  <c r="C9" i="27"/>
  <c r="K9" i="27"/>
  <c r="B10" i="27"/>
  <c r="J10" i="27"/>
  <c r="J11" i="27"/>
  <c r="I12" i="27"/>
  <c r="H13" i="27"/>
  <c r="F14" i="27"/>
  <c r="E15" i="27"/>
  <c r="D16" i="27"/>
  <c r="B17" i="27"/>
  <c r="C17" i="27"/>
  <c r="K17" i="27"/>
  <c r="B18" i="27"/>
  <c r="J18" i="27"/>
  <c r="J19" i="27"/>
  <c r="I20" i="27"/>
  <c r="H21" i="27"/>
  <c r="F22" i="27"/>
  <c r="E23" i="27"/>
  <c r="D24" i="27"/>
  <c r="B25" i="27"/>
  <c r="C25" i="27"/>
  <c r="K25" i="27"/>
  <c r="B26" i="27"/>
  <c r="J26" i="27"/>
  <c r="J27" i="27"/>
  <c r="I28" i="27"/>
  <c r="H29" i="27"/>
  <c r="F30" i="27"/>
  <c r="E31" i="27"/>
  <c r="D32" i="27"/>
  <c r="B33" i="27"/>
  <c r="C33" i="27"/>
  <c r="K33" i="27"/>
  <c r="B34" i="27"/>
  <c r="J34" i="27"/>
  <c r="J35" i="27"/>
  <c r="I36" i="27"/>
  <c r="H37" i="27"/>
  <c r="F38" i="27"/>
  <c r="E39" i="27"/>
  <c r="D40" i="27"/>
  <c r="B41" i="27"/>
  <c r="C41" i="27"/>
  <c r="K41" i="27"/>
  <c r="B42" i="27"/>
  <c r="J42" i="27"/>
  <c r="H45" i="27"/>
  <c r="F46" i="27"/>
  <c r="E47" i="27"/>
  <c r="D48" i="27"/>
  <c r="B49" i="27"/>
  <c r="C49" i="27"/>
  <c r="K49" i="27"/>
  <c r="B50" i="27"/>
  <c r="J50" i="27"/>
  <c r="J51" i="27"/>
  <c r="K52" i="27"/>
  <c r="I52" i="27"/>
  <c r="J53" i="27"/>
  <c r="K54" i="27"/>
  <c r="I54" i="27"/>
  <c r="J55" i="27"/>
  <c r="K56" i="27"/>
  <c r="I56" i="27"/>
  <c r="J57" i="27"/>
  <c r="K58" i="27"/>
  <c r="I58" i="27"/>
  <c r="J59" i="27"/>
  <c r="K60" i="27"/>
  <c r="I60" i="27"/>
  <c r="J61" i="27"/>
  <c r="K62" i="27"/>
  <c r="I62" i="27"/>
  <c r="H6" i="27"/>
  <c r="G6" i="27"/>
  <c r="F7" i="27"/>
  <c r="E8" i="27"/>
  <c r="D9" i="27"/>
  <c r="C10" i="27"/>
  <c r="I13" i="27"/>
  <c r="H14" i="27"/>
  <c r="G14" i="27"/>
  <c r="F15" i="27"/>
  <c r="E16" i="27"/>
  <c r="D17" i="27"/>
  <c r="C18" i="27"/>
  <c r="I21" i="27"/>
  <c r="H22" i="27"/>
  <c r="G22" i="27"/>
  <c r="G23" i="27"/>
  <c r="F23" i="27"/>
  <c r="E24" i="27"/>
  <c r="D25" i="27"/>
  <c r="C26" i="27"/>
  <c r="I29" i="27"/>
  <c r="H30" i="27"/>
  <c r="G30" i="27"/>
  <c r="G31" i="27"/>
  <c r="F31" i="27"/>
  <c r="E32" i="27"/>
  <c r="D33" i="27"/>
  <c r="C34" i="27"/>
  <c r="I37" i="27"/>
  <c r="H38" i="27"/>
  <c r="G38" i="27"/>
  <c r="G39" i="27"/>
  <c r="F39" i="27"/>
  <c r="E40" i="27"/>
  <c r="D41" i="27"/>
  <c r="C42" i="27"/>
  <c r="I45" i="27"/>
  <c r="H46" i="27"/>
  <c r="G46" i="27"/>
  <c r="G47" i="27"/>
  <c r="F47" i="27"/>
  <c r="E48" i="27"/>
  <c r="D49" i="27"/>
  <c r="C50" i="27"/>
  <c r="B52" i="27"/>
  <c r="J52" i="27"/>
  <c r="B54" i="27"/>
  <c r="J54" i="27"/>
  <c r="B56" i="27"/>
  <c r="J56" i="27"/>
  <c r="B58" i="27"/>
  <c r="J58" i="27"/>
  <c r="B60" i="27"/>
  <c r="J60" i="27"/>
  <c r="B62" i="27"/>
  <c r="J62" i="27"/>
  <c r="D5" i="27"/>
  <c r="F8" i="27"/>
  <c r="E9" i="27"/>
  <c r="D10" i="27"/>
  <c r="B11" i="27"/>
  <c r="C11" i="27"/>
  <c r="K11" i="27"/>
  <c r="B12" i="27"/>
  <c r="J12" i="27"/>
  <c r="F16" i="27"/>
  <c r="E17" i="27"/>
  <c r="D18" i="27"/>
  <c r="B19" i="27"/>
  <c r="C19" i="27"/>
  <c r="K19" i="27"/>
  <c r="B20" i="27"/>
  <c r="J20" i="27"/>
  <c r="F24" i="27"/>
  <c r="E25" i="27"/>
  <c r="D26" i="27"/>
  <c r="B27" i="27"/>
  <c r="C27" i="27"/>
  <c r="K27" i="27"/>
  <c r="B28" i="27"/>
  <c r="J28" i="27"/>
  <c r="F32" i="27"/>
  <c r="E33" i="27"/>
  <c r="D34" i="27"/>
  <c r="C35" i="27"/>
  <c r="K35" i="27"/>
  <c r="B36" i="27"/>
  <c r="J36" i="27"/>
  <c r="F40" i="27"/>
  <c r="E41" i="27"/>
  <c r="D42" i="27"/>
  <c r="C43" i="27"/>
  <c r="K43" i="27"/>
  <c r="B44" i="27"/>
  <c r="J44" i="27"/>
  <c r="F48" i="27"/>
  <c r="E49" i="27"/>
  <c r="C51" i="27"/>
  <c r="K51" i="27"/>
  <c r="C53" i="27"/>
  <c r="K53" i="27"/>
  <c r="C55" i="27"/>
  <c r="K55" i="27"/>
  <c r="C57" i="27"/>
  <c r="K57" i="27"/>
  <c r="C59" i="27"/>
  <c r="K59" i="27"/>
  <c r="C61" i="27"/>
  <c r="K61" i="27"/>
  <c r="E62" i="26"/>
  <c r="I61" i="26"/>
  <c r="E60" i="26"/>
  <c r="I59" i="26"/>
  <c r="E58" i="26"/>
  <c r="I57" i="26"/>
  <c r="E56" i="26"/>
  <c r="I55" i="26"/>
  <c r="E54" i="26"/>
  <c r="I53" i="26"/>
  <c r="E52" i="26"/>
  <c r="I51" i="26"/>
  <c r="E50" i="26"/>
  <c r="I49" i="26"/>
  <c r="E48" i="26"/>
  <c r="I47" i="26"/>
  <c r="E46" i="26"/>
  <c r="I45" i="26"/>
  <c r="E44" i="26"/>
  <c r="I43" i="26"/>
  <c r="E42" i="26"/>
  <c r="I41" i="26"/>
  <c r="E40" i="26"/>
  <c r="I39" i="26"/>
  <c r="E38" i="26"/>
  <c r="I37" i="26"/>
  <c r="E36" i="26"/>
  <c r="I35" i="26"/>
  <c r="E34" i="26"/>
  <c r="I33" i="26"/>
  <c r="E32" i="26"/>
  <c r="I31" i="26"/>
  <c r="E30" i="26"/>
  <c r="I29" i="26"/>
  <c r="E28" i="26"/>
  <c r="I27" i="26"/>
  <c r="E26" i="26"/>
  <c r="I25" i="26"/>
  <c r="E24" i="26"/>
  <c r="I23" i="26"/>
  <c r="E22" i="26"/>
  <c r="I21" i="26"/>
  <c r="E20" i="26"/>
  <c r="I19" i="26"/>
  <c r="E18" i="26"/>
  <c r="I17" i="26"/>
  <c r="E16" i="26"/>
  <c r="E12" i="26"/>
  <c r="I11" i="26"/>
  <c r="E10" i="26"/>
  <c r="I9" i="26"/>
  <c r="I7" i="26"/>
  <c r="E6" i="26"/>
  <c r="K62" i="26"/>
  <c r="C62" i="26"/>
  <c r="G61" i="26"/>
  <c r="K60" i="26"/>
  <c r="C60" i="26"/>
  <c r="G59" i="26"/>
  <c r="K58" i="26"/>
  <c r="C58" i="26"/>
  <c r="G57" i="26"/>
  <c r="K56" i="26"/>
  <c r="C56" i="26"/>
  <c r="G55" i="26"/>
  <c r="K54" i="26"/>
  <c r="C54" i="26"/>
  <c r="G53" i="26"/>
  <c r="K52" i="26"/>
  <c r="C52" i="26"/>
  <c r="G51" i="26"/>
  <c r="K50" i="26"/>
  <c r="C50" i="26"/>
  <c r="G49" i="26"/>
  <c r="K48" i="26"/>
  <c r="C48" i="26"/>
  <c r="G47" i="26"/>
  <c r="K46" i="26"/>
  <c r="C46" i="26"/>
  <c r="G45" i="26"/>
  <c r="K44" i="26"/>
  <c r="C44" i="26"/>
  <c r="G43" i="26"/>
  <c r="K42" i="26"/>
  <c r="C42" i="26"/>
  <c r="G41" i="26"/>
  <c r="K40" i="26"/>
  <c r="C40" i="26"/>
  <c r="G39" i="26"/>
  <c r="K38" i="26"/>
  <c r="C38" i="26"/>
  <c r="G37" i="26"/>
  <c r="K36" i="26"/>
  <c r="C36" i="26"/>
  <c r="G35" i="26"/>
  <c r="K34" i="26"/>
  <c r="C34" i="26"/>
  <c r="G33" i="26"/>
  <c r="K32" i="26"/>
  <c r="C32" i="26"/>
  <c r="G31" i="26"/>
  <c r="K30" i="26"/>
  <c r="C30" i="26"/>
  <c r="G29" i="26"/>
  <c r="K28" i="26"/>
  <c r="C28" i="26"/>
  <c r="G27" i="26"/>
  <c r="K26" i="26"/>
  <c r="C26" i="26"/>
  <c r="G25" i="26"/>
  <c r="K24" i="26"/>
  <c r="C24" i="26"/>
  <c r="G23" i="26"/>
  <c r="K22" i="26"/>
  <c r="K14" i="26"/>
  <c r="C14" i="26"/>
  <c r="G13" i="26"/>
  <c r="K12" i="26"/>
  <c r="G11" i="26"/>
  <c r="K10" i="26"/>
  <c r="C10" i="26"/>
  <c r="G9" i="26"/>
  <c r="K8" i="26"/>
  <c r="C8" i="26"/>
  <c r="G7" i="26"/>
  <c r="K6" i="26"/>
  <c r="J62" i="26"/>
  <c r="B62" i="26"/>
  <c r="F61" i="26"/>
  <c r="J60" i="26"/>
  <c r="B60" i="26"/>
  <c r="F59" i="26"/>
  <c r="J58" i="26"/>
  <c r="J54" i="26"/>
  <c r="B54" i="26"/>
  <c r="F53" i="26"/>
  <c r="J52" i="26"/>
  <c r="F51" i="26"/>
  <c r="J50" i="26"/>
  <c r="B50" i="26"/>
  <c r="F49" i="26"/>
  <c r="J48" i="26"/>
  <c r="B48" i="26"/>
  <c r="F47" i="26"/>
  <c r="J46" i="26"/>
  <c r="B46" i="26"/>
  <c r="F45" i="26"/>
  <c r="J44" i="26"/>
  <c r="B44" i="26"/>
  <c r="F43" i="26"/>
  <c r="J42" i="26"/>
  <c r="B42" i="26"/>
  <c r="F41" i="26"/>
  <c r="J40" i="26"/>
  <c r="B40" i="26"/>
  <c r="F39" i="26"/>
  <c r="J38" i="26"/>
  <c r="B38" i="26"/>
  <c r="F37" i="26"/>
  <c r="J36" i="26"/>
  <c r="B36" i="26"/>
  <c r="J34" i="26"/>
  <c r="B34" i="26"/>
  <c r="F33" i="26"/>
  <c r="J32" i="26"/>
  <c r="B32" i="26"/>
  <c r="F31" i="26"/>
  <c r="J30" i="26"/>
  <c r="B30" i="26"/>
  <c r="F29" i="26"/>
  <c r="J28" i="26"/>
  <c r="B28" i="26"/>
  <c r="F27" i="26"/>
  <c r="J26" i="26"/>
  <c r="B26" i="26"/>
  <c r="F25" i="26"/>
  <c r="J24" i="26"/>
  <c r="J14" i="26"/>
  <c r="B14" i="26"/>
  <c r="F13" i="26"/>
  <c r="J12" i="26"/>
  <c r="B12" i="26"/>
  <c r="F11" i="26"/>
  <c r="J10" i="26"/>
  <c r="F9" i="26"/>
  <c r="J8" i="26"/>
  <c r="B8" i="26"/>
  <c r="F7" i="26"/>
  <c r="J6" i="26"/>
  <c r="H6" i="26"/>
  <c r="E8" i="26"/>
  <c r="D9" i="26"/>
  <c r="B10" i="26"/>
  <c r="G12" i="26"/>
  <c r="J13" i="26"/>
  <c r="I13" i="26"/>
  <c r="D14" i="26"/>
  <c r="B15" i="26"/>
  <c r="F15" i="26"/>
  <c r="I16" i="26"/>
  <c r="C17" i="26"/>
  <c r="K17" i="26"/>
  <c r="E19" i="26"/>
  <c r="H19" i="26"/>
  <c r="C20" i="26"/>
  <c r="K20" i="26"/>
  <c r="H22" i="26"/>
  <c r="D25" i="26"/>
  <c r="G28" i="26"/>
  <c r="J29" i="26"/>
  <c r="D30" i="26"/>
  <c r="B31" i="26"/>
  <c r="I32" i="26"/>
  <c r="C33" i="26"/>
  <c r="K33" i="26"/>
  <c r="E35" i="26"/>
  <c r="H35" i="26"/>
  <c r="H38" i="26"/>
  <c r="D41" i="26"/>
  <c r="G44" i="26"/>
  <c r="J45" i="26"/>
  <c r="D46" i="26"/>
  <c r="B47" i="26"/>
  <c r="I48" i="26"/>
  <c r="C49" i="26"/>
  <c r="K49" i="26"/>
  <c r="E51" i="26"/>
  <c r="H51" i="26"/>
  <c r="H54" i="26"/>
  <c r="D57" i="26"/>
  <c r="B58" i="26"/>
  <c r="G60" i="26"/>
  <c r="C61" i="26"/>
  <c r="K61" i="26"/>
  <c r="G62" i="26"/>
  <c r="B5" i="26"/>
  <c r="J5" i="26"/>
  <c r="I6" i="26"/>
  <c r="C7" i="26"/>
  <c r="K7" i="26"/>
  <c r="E9" i="26"/>
  <c r="H9" i="26"/>
  <c r="H12" i="26"/>
  <c r="E14" i="26"/>
  <c r="D15" i="26"/>
  <c r="G15" i="26"/>
  <c r="B16" i="26"/>
  <c r="J16" i="26"/>
  <c r="G18" i="26"/>
  <c r="D20" i="26"/>
  <c r="F21" i="26"/>
  <c r="I22" i="26"/>
  <c r="C23" i="26"/>
  <c r="K23" i="26"/>
  <c r="E25" i="26"/>
  <c r="H25" i="26"/>
  <c r="H28" i="26"/>
  <c r="D31" i="26"/>
  <c r="G34" i="26"/>
  <c r="D36" i="26"/>
  <c r="I38" i="26"/>
  <c r="C39" i="26"/>
  <c r="K39" i="26"/>
  <c r="E41" i="26"/>
  <c r="H41" i="26"/>
  <c r="H44" i="26"/>
  <c r="D47" i="26"/>
  <c r="G50" i="26"/>
  <c r="D52" i="26"/>
  <c r="I54" i="26"/>
  <c r="C55" i="26"/>
  <c r="K55" i="26"/>
  <c r="E57" i="26"/>
  <c r="H57" i="26"/>
  <c r="H60" i="26"/>
  <c r="H62" i="26"/>
  <c r="H8" i="26"/>
  <c r="D11" i="26"/>
  <c r="G14" i="26"/>
  <c r="J15" i="26"/>
  <c r="I15" i="26"/>
  <c r="D16" i="26"/>
  <c r="F17" i="26"/>
  <c r="I18" i="26"/>
  <c r="C19" i="26"/>
  <c r="K19" i="26"/>
  <c r="E21" i="26"/>
  <c r="H21" i="26"/>
  <c r="C22" i="26"/>
  <c r="H24" i="26"/>
  <c r="D27" i="26"/>
  <c r="G30" i="26"/>
  <c r="J31" i="26"/>
  <c r="D32" i="26"/>
  <c r="I34" i="26"/>
  <c r="C35" i="26"/>
  <c r="K35" i="26"/>
  <c r="E37" i="26"/>
  <c r="H37" i="26"/>
  <c r="H40" i="26"/>
  <c r="D43" i="26"/>
  <c r="G46" i="26"/>
  <c r="J47" i="26"/>
  <c r="D48" i="26"/>
  <c r="I50" i="26"/>
  <c r="C51" i="26"/>
  <c r="K51" i="26"/>
  <c r="E53" i="26"/>
  <c r="H53" i="26"/>
  <c r="H56" i="26"/>
  <c r="D59" i="26"/>
  <c r="D6" i="26"/>
  <c r="I8" i="26"/>
  <c r="C9" i="26"/>
  <c r="K9" i="26"/>
  <c r="E11" i="26"/>
  <c r="H11" i="26"/>
  <c r="C12" i="26"/>
  <c r="H14" i="26"/>
  <c r="D17" i="26"/>
  <c r="G17" i="26"/>
  <c r="B18" i="26"/>
  <c r="J18" i="26"/>
  <c r="G20" i="26"/>
  <c r="D22" i="26"/>
  <c r="F23" i="26"/>
  <c r="I24" i="26"/>
  <c r="C25" i="26"/>
  <c r="K25" i="26"/>
  <c r="E27" i="26"/>
  <c r="H27" i="26"/>
  <c r="H30" i="26"/>
  <c r="D33" i="26"/>
  <c r="G36" i="26"/>
  <c r="D38" i="26"/>
  <c r="I40" i="26"/>
  <c r="C41" i="26"/>
  <c r="K41" i="26"/>
  <c r="E43" i="26"/>
  <c r="H43" i="26"/>
  <c r="H46" i="26"/>
  <c r="D49" i="26"/>
  <c r="G52" i="26"/>
  <c r="D54" i="26"/>
  <c r="F55" i="26"/>
  <c r="I56" i="26"/>
  <c r="C57" i="26"/>
  <c r="K57" i="26"/>
  <c r="E59" i="26"/>
  <c r="H59" i="26"/>
  <c r="E62" i="25"/>
  <c r="I61" i="25"/>
  <c r="E60" i="25"/>
  <c r="I59" i="25"/>
  <c r="E58" i="25"/>
  <c r="I57" i="25"/>
  <c r="E56" i="25"/>
  <c r="I55" i="25"/>
  <c r="E54" i="25"/>
  <c r="H62" i="25"/>
  <c r="D61" i="25"/>
  <c r="H60" i="25"/>
  <c r="D59" i="25"/>
  <c r="H58" i="25"/>
  <c r="D57" i="25"/>
  <c r="H56" i="25"/>
  <c r="D55" i="25"/>
  <c r="G48" i="25"/>
  <c r="K31" i="25"/>
  <c r="G10" i="25"/>
  <c r="K9" i="25"/>
  <c r="C9" i="25"/>
  <c r="E6" i="25"/>
  <c r="D7" i="25"/>
  <c r="E7" i="25"/>
  <c r="D9" i="25"/>
  <c r="E9" i="25"/>
  <c r="D11" i="25"/>
  <c r="E11" i="25"/>
  <c r="D13" i="25"/>
  <c r="E13" i="25"/>
  <c r="D15" i="25"/>
  <c r="E15" i="25"/>
  <c r="D17" i="25"/>
  <c r="E17" i="25"/>
  <c r="D19" i="25"/>
  <c r="E19" i="25"/>
  <c r="D21" i="25"/>
  <c r="E21" i="25"/>
  <c r="D23" i="25"/>
  <c r="E23" i="25"/>
  <c r="D25" i="25"/>
  <c r="E25" i="25"/>
  <c r="D27" i="25"/>
  <c r="E27" i="25"/>
  <c r="D29" i="25"/>
  <c r="E29" i="25"/>
  <c r="D31" i="25"/>
  <c r="E31" i="25"/>
  <c r="D33" i="25"/>
  <c r="E33" i="25"/>
  <c r="D35" i="25"/>
  <c r="E35" i="25"/>
  <c r="D37" i="25"/>
  <c r="E37" i="25"/>
  <c r="D39" i="25"/>
  <c r="E39" i="25"/>
  <c r="D41" i="25"/>
  <c r="E41" i="25"/>
  <c r="D43" i="25"/>
  <c r="E43" i="25"/>
  <c r="D45" i="25"/>
  <c r="E45" i="25"/>
  <c r="D47" i="25"/>
  <c r="E47" i="25"/>
  <c r="D49" i="25"/>
  <c r="E49" i="25"/>
  <c r="D51" i="25"/>
  <c r="E51" i="25"/>
  <c r="D53" i="25"/>
  <c r="E53" i="25"/>
  <c r="H55" i="25"/>
  <c r="B56" i="25"/>
  <c r="J56" i="25"/>
  <c r="C58" i="25"/>
  <c r="H59" i="25"/>
  <c r="B60" i="25"/>
  <c r="J60" i="25"/>
  <c r="C62" i="25"/>
  <c r="F17" i="25"/>
  <c r="E18" i="25"/>
  <c r="F19" i="25"/>
  <c r="E20" i="25"/>
  <c r="F21" i="25"/>
  <c r="E22" i="25"/>
  <c r="F23" i="25"/>
  <c r="E24" i="25"/>
  <c r="F25" i="25"/>
  <c r="E26" i="25"/>
  <c r="F27" i="25"/>
  <c r="E28" i="25"/>
  <c r="F29" i="25"/>
  <c r="E30" i="25"/>
  <c r="F31" i="25"/>
  <c r="E32" i="25"/>
  <c r="F33" i="25"/>
  <c r="E34" i="25"/>
  <c r="F35" i="25"/>
  <c r="E36" i="25"/>
  <c r="F37" i="25"/>
  <c r="E38" i="25"/>
  <c r="F39" i="25"/>
  <c r="E40" i="25"/>
  <c r="F41" i="25"/>
  <c r="E42" i="25"/>
  <c r="F43" i="25"/>
  <c r="E44" i="25"/>
  <c r="F45" i="25"/>
  <c r="E46" i="25"/>
  <c r="F47" i="25"/>
  <c r="E48" i="25"/>
  <c r="F49" i="25"/>
  <c r="E50" i="25"/>
  <c r="F51" i="25"/>
  <c r="E52" i="25"/>
  <c r="G53" i="25"/>
  <c r="F53" i="25"/>
  <c r="F54" i="25"/>
  <c r="G54" i="25"/>
  <c r="J55" i="25"/>
  <c r="E57" i="25"/>
  <c r="G58" i="25"/>
  <c r="J59" i="25"/>
  <c r="E61" i="25"/>
  <c r="G62" i="25"/>
  <c r="G38" i="25"/>
  <c r="H39" i="25"/>
  <c r="F40" i="25"/>
  <c r="G40" i="25"/>
  <c r="H41" i="25"/>
  <c r="F42" i="25"/>
  <c r="G42" i="25"/>
  <c r="H43" i="25"/>
  <c r="F44" i="25"/>
  <c r="G44" i="25"/>
  <c r="H45" i="25"/>
  <c r="F46" i="25"/>
  <c r="G46" i="25"/>
  <c r="H47" i="25"/>
  <c r="F48" i="25"/>
  <c r="H49" i="25"/>
  <c r="F50" i="25"/>
  <c r="G50" i="25"/>
  <c r="H51" i="25"/>
  <c r="F52" i="25"/>
  <c r="G52" i="25"/>
  <c r="H53" i="25"/>
  <c r="H54" i="25"/>
  <c r="B57" i="25"/>
  <c r="F57" i="25"/>
  <c r="F58" i="25"/>
  <c r="B61" i="25"/>
  <c r="F61" i="25"/>
  <c r="F62" i="25"/>
  <c r="I6" i="25"/>
  <c r="I7" i="25"/>
  <c r="H8" i="25"/>
  <c r="I9" i="25"/>
  <c r="H10" i="25"/>
  <c r="I11" i="25"/>
  <c r="H12" i="25"/>
  <c r="I13" i="25"/>
  <c r="H14" i="25"/>
  <c r="I15" i="25"/>
  <c r="H16" i="25"/>
  <c r="I17" i="25"/>
  <c r="H18" i="25"/>
  <c r="I19" i="25"/>
  <c r="H20" i="25"/>
  <c r="I21" i="25"/>
  <c r="H22" i="25"/>
  <c r="I23" i="25"/>
  <c r="H24" i="25"/>
  <c r="I25" i="25"/>
  <c r="H26" i="25"/>
  <c r="I27" i="25"/>
  <c r="H28" i="25"/>
  <c r="I29" i="25"/>
  <c r="H30" i="25"/>
  <c r="I31" i="25"/>
  <c r="H32" i="25"/>
  <c r="I33" i="25"/>
  <c r="H34" i="25"/>
  <c r="I35" i="25"/>
  <c r="H36" i="25"/>
  <c r="I37" i="25"/>
  <c r="H38" i="25"/>
  <c r="I39" i="25"/>
  <c r="H40" i="25"/>
  <c r="I41" i="25"/>
  <c r="H42" i="25"/>
  <c r="I43" i="25"/>
  <c r="H44" i="25"/>
  <c r="I45" i="25"/>
  <c r="H46" i="25"/>
  <c r="I47" i="25"/>
  <c r="H48" i="25"/>
  <c r="I49" i="25"/>
  <c r="H50" i="25"/>
  <c r="I51" i="25"/>
  <c r="H52" i="25"/>
  <c r="I53" i="25"/>
  <c r="K54" i="25"/>
  <c r="I54" i="25"/>
  <c r="C55" i="25"/>
  <c r="K55" i="25"/>
  <c r="G57" i="25"/>
  <c r="K58" i="25"/>
  <c r="I58" i="25"/>
  <c r="C59" i="25"/>
  <c r="K59" i="25"/>
  <c r="G61" i="25"/>
  <c r="K62" i="25"/>
  <c r="I62" i="25"/>
  <c r="I8" i="25"/>
  <c r="I10" i="25"/>
  <c r="I12" i="25"/>
  <c r="I14" i="25"/>
  <c r="I16" i="25"/>
  <c r="I18" i="25"/>
  <c r="I20" i="25"/>
  <c r="I22" i="25"/>
  <c r="I24" i="25"/>
  <c r="I26" i="25"/>
  <c r="I28" i="25"/>
  <c r="I30" i="25"/>
  <c r="I32" i="25"/>
  <c r="I34" i="25"/>
  <c r="I36" i="25"/>
  <c r="I38" i="25"/>
  <c r="I40" i="25"/>
  <c r="I42" i="25"/>
  <c r="I44" i="25"/>
  <c r="I46" i="25"/>
  <c r="I48" i="25"/>
  <c r="I50" i="25"/>
  <c r="I52" i="25"/>
  <c r="B54" i="25"/>
  <c r="J54" i="25"/>
  <c r="C56" i="25"/>
  <c r="H57" i="25"/>
  <c r="B58" i="25"/>
  <c r="J58" i="25"/>
  <c r="C60" i="25"/>
  <c r="H61" i="25"/>
  <c r="B62" i="25"/>
  <c r="J62" i="25"/>
  <c r="J44" i="25"/>
  <c r="B46" i="25"/>
  <c r="J46" i="25"/>
  <c r="B48" i="25"/>
  <c r="J48" i="25"/>
  <c r="B50" i="25"/>
  <c r="J50" i="25"/>
  <c r="B52" i="25"/>
  <c r="J52" i="25"/>
  <c r="E55" i="25"/>
  <c r="G56" i="25"/>
  <c r="J57" i="25"/>
  <c r="E59" i="25"/>
  <c r="G60" i="25"/>
  <c r="J61" i="25"/>
  <c r="D9" i="24"/>
  <c r="E9" i="24"/>
  <c r="D11" i="24"/>
  <c r="E11" i="24"/>
  <c r="D13" i="24"/>
  <c r="E13" i="24"/>
  <c r="D15" i="24"/>
  <c r="E15" i="24"/>
  <c r="D17" i="24"/>
  <c r="E17" i="24"/>
  <c r="G19" i="24"/>
  <c r="K20" i="24"/>
  <c r="I20" i="24"/>
  <c r="G23" i="24"/>
  <c r="K24" i="24"/>
  <c r="I24" i="24"/>
  <c r="G27" i="24"/>
  <c r="K28" i="24"/>
  <c r="I28" i="24"/>
  <c r="G31" i="24"/>
  <c r="K32" i="24"/>
  <c r="I32" i="24"/>
  <c r="G35" i="24"/>
  <c r="K36" i="24"/>
  <c r="I36" i="24"/>
  <c r="G39" i="24"/>
  <c r="K40" i="24"/>
  <c r="I40" i="24"/>
  <c r="G43" i="24"/>
  <c r="K44" i="24"/>
  <c r="I44" i="24"/>
  <c r="C45" i="24"/>
  <c r="K45" i="24"/>
  <c r="G47" i="24"/>
  <c r="K48" i="24"/>
  <c r="I48" i="24"/>
  <c r="C49" i="24"/>
  <c r="K49" i="24"/>
  <c r="G51" i="24"/>
  <c r="K52" i="24"/>
  <c r="I52" i="24"/>
  <c r="C53" i="24"/>
  <c r="G55" i="24"/>
  <c r="K56" i="24"/>
  <c r="I56" i="24"/>
  <c r="G59" i="24"/>
  <c r="I60" i="24"/>
  <c r="E62" i="24"/>
  <c r="I61" i="24"/>
  <c r="E60" i="24"/>
  <c r="I59" i="24"/>
  <c r="E58" i="24"/>
  <c r="I57" i="24"/>
  <c r="E56" i="24"/>
  <c r="I55" i="24"/>
  <c r="E54" i="24"/>
  <c r="I53" i="24"/>
  <c r="E52" i="24"/>
  <c r="I51" i="24"/>
  <c r="E50" i="24"/>
  <c r="I49" i="24"/>
  <c r="E48" i="24"/>
  <c r="I47" i="24"/>
  <c r="E46" i="24"/>
  <c r="I45" i="24"/>
  <c r="E44" i="24"/>
  <c r="I43" i="24"/>
  <c r="E42" i="24"/>
  <c r="I41" i="24"/>
  <c r="E40" i="24"/>
  <c r="I39" i="24"/>
  <c r="E38" i="24"/>
  <c r="I37" i="24"/>
  <c r="E36" i="24"/>
  <c r="I35" i="24"/>
  <c r="E34" i="24"/>
  <c r="I33" i="24"/>
  <c r="E32" i="24"/>
  <c r="I31" i="24"/>
  <c r="E30" i="24"/>
  <c r="I29" i="24"/>
  <c r="E28" i="24"/>
  <c r="I27" i="24"/>
  <c r="E26" i="24"/>
  <c r="I25" i="24"/>
  <c r="E24" i="24"/>
  <c r="I23" i="24"/>
  <c r="E22" i="24"/>
  <c r="I21" i="24"/>
  <c r="E20" i="24"/>
  <c r="I19" i="24"/>
  <c r="H62" i="24"/>
  <c r="D61" i="24"/>
  <c r="H60" i="24"/>
  <c r="D59" i="24"/>
  <c r="H58" i="24"/>
  <c r="D57" i="24"/>
  <c r="H56" i="24"/>
  <c r="D55" i="24"/>
  <c r="H54" i="24"/>
  <c r="D53" i="24"/>
  <c r="H52" i="24"/>
  <c r="D51" i="24"/>
  <c r="H50" i="24"/>
  <c r="D49" i="24"/>
  <c r="H48" i="24"/>
  <c r="D47" i="24"/>
  <c r="H46" i="24"/>
  <c r="D45" i="24"/>
  <c r="H44" i="24"/>
  <c r="D43" i="24"/>
  <c r="H42" i="24"/>
  <c r="D41" i="24"/>
  <c r="H40" i="24"/>
  <c r="D39" i="24"/>
  <c r="H38" i="24"/>
  <c r="D37" i="24"/>
  <c r="H36" i="24"/>
  <c r="D35" i="24"/>
  <c r="H34" i="24"/>
  <c r="D33" i="24"/>
  <c r="H32" i="24"/>
  <c r="D31" i="24"/>
  <c r="H30" i="24"/>
  <c r="D29" i="24"/>
  <c r="H28" i="24"/>
  <c r="D27" i="24"/>
  <c r="H26" i="24"/>
  <c r="D25" i="24"/>
  <c r="H24" i="24"/>
  <c r="D23" i="24"/>
  <c r="H22" i="24"/>
  <c r="D21" i="24"/>
  <c r="H20" i="24"/>
  <c r="D19" i="24"/>
  <c r="G62" i="24"/>
  <c r="K61" i="24"/>
  <c r="C61" i="24"/>
  <c r="G60" i="24"/>
  <c r="K59" i="24"/>
  <c r="C59" i="24"/>
  <c r="G58" i="24"/>
  <c r="K57" i="24"/>
  <c r="C57" i="24"/>
  <c r="G56" i="24"/>
  <c r="K55" i="24"/>
  <c r="C55" i="24"/>
  <c r="G54" i="24"/>
  <c r="K53" i="24"/>
  <c r="K41" i="24"/>
  <c r="C41" i="24"/>
  <c r="G40" i="24"/>
  <c r="K39" i="24"/>
  <c r="C39" i="24"/>
  <c r="G38" i="24"/>
  <c r="K37" i="24"/>
  <c r="C37" i="24"/>
  <c r="G36" i="24"/>
  <c r="K35" i="24"/>
  <c r="C35" i="24"/>
  <c r="G34" i="24"/>
  <c r="K33" i="24"/>
  <c r="C33" i="24"/>
  <c r="G32" i="24"/>
  <c r="K31" i="24"/>
  <c r="C31" i="24"/>
  <c r="G30" i="24"/>
  <c r="K29" i="24"/>
  <c r="C29" i="24"/>
  <c r="G28" i="24"/>
  <c r="K27" i="24"/>
  <c r="C27" i="24"/>
  <c r="G26" i="24"/>
  <c r="K25" i="24"/>
  <c r="C25" i="24"/>
  <c r="G24" i="24"/>
  <c r="K23" i="24"/>
  <c r="C23" i="24"/>
  <c r="G22" i="24"/>
  <c r="K21" i="24"/>
  <c r="C21" i="24"/>
  <c r="G20" i="24"/>
  <c r="K19" i="24"/>
  <c r="C19" i="24"/>
  <c r="G18" i="24"/>
  <c r="K17" i="24"/>
  <c r="C17" i="24"/>
  <c r="G16" i="24"/>
  <c r="K15" i="24"/>
  <c r="C15" i="24"/>
  <c r="G14" i="24"/>
  <c r="K13" i="24"/>
  <c r="C13" i="24"/>
  <c r="G12" i="24"/>
  <c r="K11" i="24"/>
  <c r="C11" i="24"/>
  <c r="G10" i="24"/>
  <c r="K9" i="24"/>
  <c r="C9" i="24"/>
  <c r="G8" i="24"/>
  <c r="K7" i="24"/>
  <c r="C7" i="24"/>
  <c r="G6" i="24"/>
  <c r="E6" i="24"/>
  <c r="F7" i="24"/>
  <c r="E8" i="24"/>
  <c r="F9" i="24"/>
  <c r="E10" i="24"/>
  <c r="F11" i="24"/>
  <c r="E12" i="24"/>
  <c r="F13" i="24"/>
  <c r="E14" i="24"/>
  <c r="F15" i="24"/>
  <c r="E16" i="24"/>
  <c r="F17" i="24"/>
  <c r="E18" i="24"/>
  <c r="H19" i="24"/>
  <c r="B20" i="24"/>
  <c r="J20" i="24"/>
  <c r="C22" i="24"/>
  <c r="H23" i="24"/>
  <c r="B24" i="24"/>
  <c r="J24" i="24"/>
  <c r="C26" i="24"/>
  <c r="H27" i="24"/>
  <c r="B28" i="24"/>
  <c r="J28" i="24"/>
  <c r="C30" i="24"/>
  <c r="H31" i="24"/>
  <c r="B32" i="24"/>
  <c r="J32" i="24"/>
  <c r="C34" i="24"/>
  <c r="H35" i="24"/>
  <c r="B36" i="24"/>
  <c r="J36" i="24"/>
  <c r="C38" i="24"/>
  <c r="H39" i="24"/>
  <c r="B40" i="24"/>
  <c r="J40" i="24"/>
  <c r="C42" i="24"/>
  <c r="H43" i="24"/>
  <c r="B44" i="24"/>
  <c r="J44" i="24"/>
  <c r="C46" i="24"/>
  <c r="H47" i="24"/>
  <c r="B48" i="24"/>
  <c r="J48" i="24"/>
  <c r="C50" i="24"/>
  <c r="H51" i="24"/>
  <c r="B52" i="24"/>
  <c r="J52" i="24"/>
  <c r="C54" i="24"/>
  <c r="H55" i="24"/>
  <c r="B56" i="24"/>
  <c r="J56" i="24"/>
  <c r="C58" i="24"/>
  <c r="H59" i="24"/>
  <c r="B60" i="24"/>
  <c r="J60" i="24"/>
  <c r="C62" i="24"/>
  <c r="F10" i="24"/>
  <c r="F12" i="24"/>
  <c r="F14" i="24"/>
  <c r="F16" i="24"/>
  <c r="F18" i="24"/>
  <c r="J19" i="24"/>
  <c r="E21" i="24"/>
  <c r="J23" i="24"/>
  <c r="E25" i="24"/>
  <c r="J27" i="24"/>
  <c r="E29" i="24"/>
  <c r="J31" i="24"/>
  <c r="E33" i="24"/>
  <c r="J35" i="24"/>
  <c r="E37" i="24"/>
  <c r="J39" i="24"/>
  <c r="E41" i="24"/>
  <c r="G42" i="24"/>
  <c r="J43" i="24"/>
  <c r="E45" i="24"/>
  <c r="G46" i="24"/>
  <c r="J47" i="24"/>
  <c r="E49" i="24"/>
  <c r="G50" i="24"/>
  <c r="J51" i="24"/>
  <c r="E53" i="24"/>
  <c r="J55" i="24"/>
  <c r="E57" i="24"/>
  <c r="J59" i="24"/>
  <c r="E61" i="24"/>
  <c r="B61" i="24"/>
  <c r="F61" i="24"/>
  <c r="F62" i="24"/>
  <c r="I6" i="24"/>
  <c r="J7" i="24"/>
  <c r="I8" i="24"/>
  <c r="J9" i="24"/>
  <c r="I10" i="24"/>
  <c r="J11" i="24"/>
  <c r="I12" i="24"/>
  <c r="J13" i="24"/>
  <c r="I14" i="24"/>
  <c r="J15" i="24"/>
  <c r="I16" i="24"/>
  <c r="J17" i="24"/>
  <c r="K18" i="24"/>
  <c r="I18" i="24"/>
  <c r="G21" i="24"/>
  <c r="K22" i="24"/>
  <c r="I22" i="24"/>
  <c r="G25" i="24"/>
  <c r="K26" i="24"/>
  <c r="I26" i="24"/>
  <c r="G29" i="24"/>
  <c r="K30" i="24"/>
  <c r="I30" i="24"/>
  <c r="G33" i="24"/>
  <c r="K34" i="24"/>
  <c r="I34" i="24"/>
  <c r="G37" i="24"/>
  <c r="K38" i="24"/>
  <c r="I38" i="24"/>
  <c r="G41" i="24"/>
  <c r="K42" i="24"/>
  <c r="I42" i="24"/>
  <c r="C43" i="24"/>
  <c r="K43" i="24"/>
  <c r="G45" i="24"/>
  <c r="K46" i="24"/>
  <c r="I46" i="24"/>
  <c r="C47" i="24"/>
  <c r="K47" i="24"/>
  <c r="G49" i="24"/>
  <c r="K50" i="24"/>
  <c r="I50" i="24"/>
  <c r="C51" i="24"/>
  <c r="K51" i="24"/>
  <c r="G53" i="24"/>
  <c r="K54" i="24"/>
  <c r="I54" i="24"/>
  <c r="G57" i="24"/>
  <c r="K58" i="24"/>
  <c r="I58" i="24"/>
  <c r="G61" i="24"/>
  <c r="K62" i="24"/>
  <c r="I62" i="24"/>
  <c r="J6" i="24"/>
  <c r="B8" i="24"/>
  <c r="J8" i="24"/>
  <c r="B10" i="24"/>
  <c r="J10" i="24"/>
  <c r="B12" i="24"/>
  <c r="J12" i="24"/>
  <c r="B14" i="24"/>
  <c r="J14" i="24"/>
  <c r="B16" i="24"/>
  <c r="J16" i="24"/>
  <c r="B18" i="24"/>
  <c r="J18" i="24"/>
  <c r="C20" i="24"/>
  <c r="H21" i="24"/>
  <c r="B22" i="24"/>
  <c r="J22" i="24"/>
  <c r="C24" i="24"/>
  <c r="H25" i="24"/>
  <c r="B26" i="24"/>
  <c r="J26" i="24"/>
  <c r="C28" i="24"/>
  <c r="H29" i="24"/>
  <c r="B30" i="24"/>
  <c r="J30" i="24"/>
  <c r="C32" i="24"/>
  <c r="H33" i="24"/>
  <c r="B34" i="24"/>
  <c r="J34" i="24"/>
  <c r="C36" i="24"/>
  <c r="H37" i="24"/>
  <c r="B38" i="24"/>
  <c r="J38" i="24"/>
  <c r="C40" i="24"/>
  <c r="H41" i="24"/>
  <c r="B42" i="24"/>
  <c r="J42" i="24"/>
  <c r="C44" i="24"/>
  <c r="H45" i="24"/>
  <c r="B46" i="24"/>
  <c r="J46" i="24"/>
  <c r="C48" i="24"/>
  <c r="H49" i="24"/>
  <c r="B50" i="24"/>
  <c r="J50" i="24"/>
  <c r="C52" i="24"/>
  <c r="H53" i="24"/>
  <c r="B54" i="24"/>
  <c r="J54" i="24"/>
  <c r="C56" i="24"/>
  <c r="H57" i="24"/>
  <c r="B58" i="24"/>
  <c r="J58" i="24"/>
  <c r="C60" i="24"/>
  <c r="H61" i="24"/>
  <c r="B62" i="24"/>
  <c r="J62" i="24"/>
  <c r="J57" i="24"/>
  <c r="E59" i="24"/>
  <c r="J61" i="24"/>
  <c r="F6" i="23"/>
  <c r="G7" i="23"/>
  <c r="E11" i="23"/>
  <c r="G11" i="23"/>
  <c r="E15" i="23"/>
  <c r="G15" i="23"/>
  <c r="E19" i="23"/>
  <c r="G19" i="23"/>
  <c r="E23" i="23"/>
  <c r="G23" i="23"/>
  <c r="B24" i="23"/>
  <c r="E27" i="23"/>
  <c r="G27" i="23"/>
  <c r="E31" i="23"/>
  <c r="G31" i="23"/>
  <c r="E35" i="23"/>
  <c r="G35" i="23"/>
  <c r="E39" i="23"/>
  <c r="G39" i="23"/>
  <c r="E43" i="23"/>
  <c r="G43" i="23"/>
  <c r="E47" i="23"/>
  <c r="G47" i="23"/>
  <c r="E51" i="23"/>
  <c r="G51" i="23"/>
  <c r="B52" i="23"/>
  <c r="E55" i="23"/>
  <c r="G55" i="23"/>
  <c r="E59" i="23"/>
  <c r="G59" i="23"/>
  <c r="J5" i="23"/>
  <c r="H5" i="23"/>
  <c r="H6" i="23"/>
  <c r="J7" i="23"/>
  <c r="H7" i="23"/>
  <c r="C8" i="23"/>
  <c r="K8" i="23"/>
  <c r="D9" i="23"/>
  <c r="F10" i="23"/>
  <c r="J11" i="23"/>
  <c r="H11" i="23"/>
  <c r="C12" i="23"/>
  <c r="K12" i="23"/>
  <c r="D13" i="23"/>
  <c r="F14" i="23"/>
  <c r="J15" i="23"/>
  <c r="H15" i="23"/>
  <c r="C16" i="23"/>
  <c r="K16" i="23"/>
  <c r="D17" i="23"/>
  <c r="F18" i="23"/>
  <c r="J19" i="23"/>
  <c r="H19" i="23"/>
  <c r="C20" i="23"/>
  <c r="K20" i="23"/>
  <c r="D21" i="23"/>
  <c r="F22" i="23"/>
  <c r="J23" i="23"/>
  <c r="H23" i="23"/>
  <c r="C24" i="23"/>
  <c r="K24" i="23"/>
  <c r="D25" i="23"/>
  <c r="F26" i="23"/>
  <c r="J27" i="23"/>
  <c r="H27" i="23"/>
  <c r="C28" i="23"/>
  <c r="K28" i="23"/>
  <c r="F30" i="23"/>
  <c r="J31" i="23"/>
  <c r="H31" i="23"/>
  <c r="C32" i="23"/>
  <c r="K32" i="23"/>
  <c r="D33" i="23"/>
  <c r="F34" i="23"/>
  <c r="J35" i="23"/>
  <c r="H35" i="23"/>
  <c r="C36" i="23"/>
  <c r="K36" i="23"/>
  <c r="D37" i="23"/>
  <c r="F38" i="23"/>
  <c r="J39" i="23"/>
  <c r="H39" i="23"/>
  <c r="C40" i="23"/>
  <c r="K40" i="23"/>
  <c r="F42" i="23"/>
  <c r="J43" i="23"/>
  <c r="H43" i="23"/>
  <c r="C44" i="23"/>
  <c r="K44" i="23"/>
  <c r="F46" i="23"/>
  <c r="J47" i="23"/>
  <c r="H47" i="23"/>
  <c r="C48" i="23"/>
  <c r="K48" i="23"/>
  <c r="F50" i="23"/>
  <c r="J51" i="23"/>
  <c r="H51" i="23"/>
  <c r="C52" i="23"/>
  <c r="K52" i="23"/>
  <c r="F54" i="23"/>
  <c r="J55" i="23"/>
  <c r="H55" i="23"/>
  <c r="C56" i="23"/>
  <c r="K56" i="23"/>
  <c r="F58" i="23"/>
  <c r="J59" i="23"/>
  <c r="H59" i="23"/>
  <c r="C60" i="23"/>
  <c r="K60" i="23"/>
  <c r="J62" i="23"/>
  <c r="B62" i="23"/>
  <c r="F61" i="23"/>
  <c r="J60" i="23"/>
  <c r="B60" i="23"/>
  <c r="F59" i="23"/>
  <c r="J58" i="23"/>
  <c r="B58" i="23"/>
  <c r="F57" i="23"/>
  <c r="J56" i="23"/>
  <c r="B56" i="23"/>
  <c r="F55" i="23"/>
  <c r="J54" i="23"/>
  <c r="F53" i="23"/>
  <c r="J52" i="23"/>
  <c r="F51" i="23"/>
  <c r="J50" i="23"/>
  <c r="B50" i="23"/>
  <c r="F49" i="23"/>
  <c r="J48" i="23"/>
  <c r="B48" i="23"/>
  <c r="F47" i="23"/>
  <c r="J46" i="23"/>
  <c r="B46" i="23"/>
  <c r="F45" i="23"/>
  <c r="J44" i="23"/>
  <c r="B44" i="23"/>
  <c r="F43" i="23"/>
  <c r="J42" i="23"/>
  <c r="B42" i="23"/>
  <c r="F41" i="23"/>
  <c r="J40" i="23"/>
  <c r="B40" i="23"/>
  <c r="F39" i="23"/>
  <c r="J38" i="23"/>
  <c r="B38" i="23"/>
  <c r="F37" i="23"/>
  <c r="J36" i="23"/>
  <c r="B36" i="23"/>
  <c r="F35" i="23"/>
  <c r="J34" i="23"/>
  <c r="B34" i="23"/>
  <c r="F33" i="23"/>
  <c r="J32" i="23"/>
  <c r="B32" i="23"/>
  <c r="F31" i="23"/>
  <c r="J30" i="23"/>
  <c r="B30" i="23"/>
  <c r="F29" i="23"/>
  <c r="J28" i="23"/>
  <c r="B28" i="23"/>
  <c r="F27" i="23"/>
  <c r="J26" i="23"/>
  <c r="B26" i="23"/>
  <c r="F25" i="23"/>
  <c r="J24" i="23"/>
  <c r="J22" i="23"/>
  <c r="B22" i="23"/>
  <c r="F21" i="23"/>
  <c r="J20" i="23"/>
  <c r="B20" i="23"/>
  <c r="F19" i="23"/>
  <c r="J18" i="23"/>
  <c r="B18" i="23"/>
  <c r="F17" i="23"/>
  <c r="J16" i="23"/>
  <c r="B16" i="23"/>
  <c r="F15" i="23"/>
  <c r="J14" i="23"/>
  <c r="B14" i="23"/>
  <c r="F13" i="23"/>
  <c r="J12" i="23"/>
  <c r="B12" i="23"/>
  <c r="F11" i="23"/>
  <c r="J10" i="23"/>
  <c r="B10" i="23"/>
  <c r="F9" i="23"/>
  <c r="J8" i="23"/>
  <c r="B8" i="23"/>
  <c r="F7" i="23"/>
  <c r="J6" i="23"/>
  <c r="H62" i="23"/>
  <c r="D61" i="23"/>
  <c r="H60" i="23"/>
  <c r="D59" i="23"/>
  <c r="H58" i="23"/>
  <c r="D57" i="23"/>
  <c r="H56" i="23"/>
  <c r="D55" i="23"/>
  <c r="H54" i="23"/>
  <c r="D53" i="23"/>
  <c r="H52" i="23"/>
  <c r="D51" i="23"/>
  <c r="H50" i="23"/>
  <c r="D49" i="23"/>
  <c r="H48" i="23"/>
  <c r="D47" i="23"/>
  <c r="H46" i="23"/>
  <c r="D45" i="23"/>
  <c r="H44" i="23"/>
  <c r="D43" i="23"/>
  <c r="H42" i="23"/>
  <c r="D41" i="23"/>
  <c r="H40" i="23"/>
  <c r="D39" i="23"/>
  <c r="H38" i="23"/>
  <c r="H32" i="23"/>
  <c r="D31" i="23"/>
  <c r="H30" i="23"/>
  <c r="D29" i="23"/>
  <c r="H28" i="23"/>
  <c r="D27" i="23"/>
  <c r="K5" i="23"/>
  <c r="I6" i="23"/>
  <c r="K7" i="23"/>
  <c r="D8" i="23"/>
  <c r="B9" i="23"/>
  <c r="G10" i="23"/>
  <c r="H10" i="23"/>
  <c r="K11" i="23"/>
  <c r="I11" i="23"/>
  <c r="D12" i="23"/>
  <c r="B13" i="23"/>
  <c r="G14" i="23"/>
  <c r="H14" i="23"/>
  <c r="K15" i="23"/>
  <c r="I15" i="23"/>
  <c r="D16" i="23"/>
  <c r="B17" i="23"/>
  <c r="G18" i="23"/>
  <c r="H18" i="23"/>
  <c r="K19" i="23"/>
  <c r="I19" i="23"/>
  <c r="D20" i="23"/>
  <c r="B21" i="23"/>
  <c r="G22" i="23"/>
  <c r="H22" i="23"/>
  <c r="K23" i="23"/>
  <c r="I23" i="23"/>
  <c r="D24" i="23"/>
  <c r="B25" i="23"/>
  <c r="G26" i="23"/>
  <c r="H26" i="23"/>
  <c r="K27" i="23"/>
  <c r="I27" i="23"/>
  <c r="D28" i="23"/>
  <c r="B29" i="23"/>
  <c r="G30" i="23"/>
  <c r="K31" i="23"/>
  <c r="I31" i="23"/>
  <c r="D32" i="23"/>
  <c r="B33" i="23"/>
  <c r="G34" i="23"/>
  <c r="H34" i="23"/>
  <c r="K35" i="23"/>
  <c r="I35" i="23"/>
  <c r="D36" i="23"/>
  <c r="B37" i="23"/>
  <c r="G38" i="23"/>
  <c r="K39" i="23"/>
  <c r="I39" i="23"/>
  <c r="D40" i="23"/>
  <c r="B41" i="23"/>
  <c r="G42" i="23"/>
  <c r="K43" i="23"/>
  <c r="I43" i="23"/>
  <c r="D44" i="23"/>
  <c r="B45" i="23"/>
  <c r="G46" i="23"/>
  <c r="K47" i="23"/>
  <c r="I47" i="23"/>
  <c r="D48" i="23"/>
  <c r="B49" i="23"/>
  <c r="G50" i="23"/>
  <c r="K51" i="23"/>
  <c r="I51" i="23"/>
  <c r="D52" i="23"/>
  <c r="B53" i="23"/>
  <c r="G54" i="23"/>
  <c r="K55" i="23"/>
  <c r="I55" i="23"/>
  <c r="D56" i="23"/>
  <c r="B57" i="23"/>
  <c r="G58" i="23"/>
  <c r="K59" i="23"/>
  <c r="I59" i="23"/>
  <c r="D60" i="23"/>
  <c r="B61" i="23"/>
  <c r="G62" i="23"/>
  <c r="B5" i="23"/>
  <c r="E8" i="23"/>
  <c r="I10" i="23"/>
  <c r="E12" i="23"/>
  <c r="I14" i="23"/>
  <c r="E16" i="23"/>
  <c r="I18" i="23"/>
  <c r="E20" i="23"/>
  <c r="I22" i="23"/>
  <c r="E24" i="23"/>
  <c r="I26" i="23"/>
  <c r="E28" i="23"/>
  <c r="I30" i="23"/>
  <c r="E32" i="23"/>
  <c r="I34" i="23"/>
  <c r="E36" i="23"/>
  <c r="I38" i="23"/>
  <c r="E40" i="23"/>
  <c r="I42" i="23"/>
  <c r="E44" i="23"/>
  <c r="I46" i="23"/>
  <c r="E48" i="23"/>
  <c r="I50" i="23"/>
  <c r="E52" i="23"/>
  <c r="I54" i="23"/>
  <c r="E56" i="23"/>
  <c r="I58" i="23"/>
  <c r="E60" i="23"/>
  <c r="I62" i="23"/>
  <c r="C5" i="23"/>
  <c r="K6" i="23"/>
  <c r="E9" i="23"/>
  <c r="G9" i="23"/>
  <c r="E13" i="23"/>
  <c r="G13" i="23"/>
  <c r="E17" i="23"/>
  <c r="G17" i="23"/>
  <c r="E21" i="23"/>
  <c r="G21" i="23"/>
  <c r="E25" i="23"/>
  <c r="G25" i="23"/>
  <c r="E29" i="23"/>
  <c r="G29" i="23"/>
  <c r="E33" i="23"/>
  <c r="G33" i="23"/>
  <c r="E37" i="23"/>
  <c r="G37" i="23"/>
  <c r="E41" i="23"/>
  <c r="G41" i="23"/>
  <c r="E45" i="23"/>
  <c r="G45" i="23"/>
  <c r="E49" i="23"/>
  <c r="G49" i="23"/>
  <c r="E53" i="23"/>
  <c r="G53" i="23"/>
  <c r="B54" i="23"/>
  <c r="E57" i="23"/>
  <c r="G57" i="23"/>
  <c r="E61" i="23"/>
  <c r="G61" i="23"/>
  <c r="D5" i="23"/>
  <c r="B6" i="23"/>
  <c r="D6" i="23"/>
  <c r="B7" i="23"/>
  <c r="D7" i="23"/>
  <c r="F8" i="23"/>
  <c r="J9" i="23"/>
  <c r="H9" i="23"/>
  <c r="C10" i="23"/>
  <c r="K10" i="23"/>
  <c r="D11" i="23"/>
  <c r="F12" i="23"/>
  <c r="J13" i="23"/>
  <c r="H13" i="23"/>
  <c r="C14" i="23"/>
  <c r="K14" i="23"/>
  <c r="D15" i="23"/>
  <c r="F16" i="23"/>
  <c r="J17" i="23"/>
  <c r="H17" i="23"/>
  <c r="C18" i="23"/>
  <c r="K18" i="23"/>
  <c r="D19" i="23"/>
  <c r="F20" i="23"/>
  <c r="J21" i="23"/>
  <c r="H21" i="23"/>
  <c r="C22" i="23"/>
  <c r="K22" i="23"/>
  <c r="D23" i="23"/>
  <c r="F24" i="23"/>
  <c r="J25" i="23"/>
  <c r="H25" i="23"/>
  <c r="C26" i="23"/>
  <c r="K26" i="23"/>
  <c r="F28" i="23"/>
  <c r="J29" i="23"/>
  <c r="H29" i="23"/>
  <c r="C30" i="23"/>
  <c r="K30" i="23"/>
  <c r="F32" i="23"/>
  <c r="J33" i="23"/>
  <c r="H33" i="23"/>
  <c r="C34" i="23"/>
  <c r="K34" i="23"/>
  <c r="D35" i="23"/>
  <c r="F36" i="23"/>
  <c r="J37" i="23"/>
  <c r="H37" i="23"/>
  <c r="C38" i="23"/>
  <c r="K38" i="23"/>
  <c r="F40" i="23"/>
  <c r="J41" i="23"/>
  <c r="H41" i="23"/>
  <c r="C42" i="23"/>
  <c r="K42" i="23"/>
  <c r="F44" i="23"/>
  <c r="J45" i="23"/>
  <c r="H45" i="23"/>
  <c r="C46" i="23"/>
  <c r="K46" i="23"/>
  <c r="F48" i="23"/>
  <c r="J49" i="23"/>
  <c r="H49" i="23"/>
  <c r="C50" i="23"/>
  <c r="K50" i="23"/>
  <c r="F52" i="23"/>
  <c r="J53" i="23"/>
  <c r="H53" i="23"/>
  <c r="C54" i="23"/>
  <c r="K54" i="23"/>
  <c r="F56" i="23"/>
  <c r="J57" i="23"/>
  <c r="H57" i="23"/>
  <c r="C58" i="23"/>
  <c r="K58" i="23"/>
  <c r="F60" i="23"/>
  <c r="J61" i="23"/>
  <c r="H61" i="23"/>
  <c r="C62" i="23"/>
  <c r="K62" i="23"/>
  <c r="D7" i="22"/>
  <c r="D11" i="22"/>
  <c r="D15" i="22"/>
  <c r="B16" i="22"/>
  <c r="J16" i="22"/>
  <c r="E17" i="22"/>
  <c r="C19" i="22"/>
  <c r="K19" i="22"/>
  <c r="H21" i="22"/>
  <c r="B23" i="22"/>
  <c r="G23" i="22"/>
  <c r="E25" i="22"/>
  <c r="D26" i="22"/>
  <c r="H29" i="22"/>
  <c r="B31" i="22"/>
  <c r="G31" i="22"/>
  <c r="E33" i="22"/>
  <c r="H37" i="22"/>
  <c r="D39" i="22"/>
  <c r="D41" i="22"/>
  <c r="D43" i="22"/>
  <c r="D45" i="22"/>
  <c r="D47" i="22"/>
  <c r="D49" i="22"/>
  <c r="D51" i="22"/>
  <c r="D53" i="22"/>
  <c r="D55" i="22"/>
  <c r="D57" i="22"/>
  <c r="D59" i="22"/>
  <c r="D61" i="22"/>
  <c r="E6" i="22"/>
  <c r="G7" i="22"/>
  <c r="B8" i="22"/>
  <c r="J8" i="22"/>
  <c r="B12" i="22"/>
  <c r="J12" i="22"/>
  <c r="K16" i="22"/>
  <c r="F18" i="22"/>
  <c r="G20" i="22"/>
  <c r="J21" i="22"/>
  <c r="D23" i="22"/>
  <c r="K24" i="22"/>
  <c r="F26" i="22"/>
  <c r="J29" i="22"/>
  <c r="D31" i="22"/>
  <c r="K32" i="22"/>
  <c r="F34" i="22"/>
  <c r="J37" i="22"/>
  <c r="J39" i="22"/>
  <c r="J41" i="22"/>
  <c r="J43" i="22"/>
  <c r="J45" i="22"/>
  <c r="G62" i="22"/>
  <c r="K61" i="22"/>
  <c r="C61" i="22"/>
  <c r="G60" i="22"/>
  <c r="K59" i="22"/>
  <c r="C59" i="22"/>
  <c r="G58" i="22"/>
  <c r="K57" i="22"/>
  <c r="C57" i="22"/>
  <c r="K55" i="22"/>
  <c r="C55" i="22"/>
  <c r="G54" i="22"/>
  <c r="K53" i="22"/>
  <c r="C53" i="22"/>
  <c r="G52" i="22"/>
  <c r="K51" i="22"/>
  <c r="C51" i="22"/>
  <c r="G50" i="22"/>
  <c r="K49" i="22"/>
  <c r="C49" i="22"/>
  <c r="G48" i="22"/>
  <c r="K47" i="22"/>
  <c r="C47" i="22"/>
  <c r="G46" i="22"/>
  <c r="K45" i="22"/>
  <c r="C45" i="22"/>
  <c r="G44" i="22"/>
  <c r="K43" i="22"/>
  <c r="C43" i="22"/>
  <c r="G42" i="22"/>
  <c r="K41" i="22"/>
  <c r="C41" i="22"/>
  <c r="G40" i="22"/>
  <c r="K39" i="22"/>
  <c r="C39" i="22"/>
  <c r="G38" i="22"/>
  <c r="K37" i="22"/>
  <c r="C37" i="22"/>
  <c r="G36" i="22"/>
  <c r="K35" i="22"/>
  <c r="C35" i="22"/>
  <c r="G34" i="22"/>
  <c r="K33" i="22"/>
  <c r="C33" i="22"/>
  <c r="G32" i="22"/>
  <c r="K31" i="22"/>
  <c r="C31" i="22"/>
  <c r="G30" i="22"/>
  <c r="K29" i="22"/>
  <c r="C29" i="22"/>
  <c r="G28" i="22"/>
  <c r="K27" i="22"/>
  <c r="C27" i="22"/>
  <c r="G26" i="22"/>
  <c r="K25" i="22"/>
  <c r="C25" i="22"/>
  <c r="G24" i="22"/>
  <c r="K23" i="22"/>
  <c r="C23" i="22"/>
  <c r="G16" i="22"/>
  <c r="K15" i="22"/>
  <c r="G14" i="22"/>
  <c r="K13" i="22"/>
  <c r="C13" i="22"/>
  <c r="G12" i="22"/>
  <c r="K11" i="22"/>
  <c r="C11" i="22"/>
  <c r="G10" i="22"/>
  <c r="K9" i="22"/>
  <c r="C9" i="22"/>
  <c r="G8" i="22"/>
  <c r="K7" i="22"/>
  <c r="J61" i="22"/>
  <c r="J59" i="22"/>
  <c r="J57" i="22"/>
  <c r="J55" i="22"/>
  <c r="J53" i="22"/>
  <c r="J51" i="22"/>
  <c r="J49" i="22"/>
  <c r="J47" i="22"/>
  <c r="H62" i="22"/>
  <c r="I61" i="22"/>
  <c r="H60" i="22"/>
  <c r="I59" i="22"/>
  <c r="H58" i="22"/>
  <c r="I57" i="22"/>
  <c r="H56" i="22"/>
  <c r="I55" i="22"/>
  <c r="H54" i="22"/>
  <c r="I53" i="22"/>
  <c r="H52" i="22"/>
  <c r="I51" i="22"/>
  <c r="H50" i="22"/>
  <c r="I49" i="22"/>
  <c r="H48" i="22"/>
  <c r="I47" i="22"/>
  <c r="H46" i="22"/>
  <c r="I45" i="22"/>
  <c r="H44" i="22"/>
  <c r="I43" i="22"/>
  <c r="H42" i="22"/>
  <c r="I41" i="22"/>
  <c r="H40" i="22"/>
  <c r="I39" i="22"/>
  <c r="H38" i="22"/>
  <c r="I37" i="22"/>
  <c r="H36" i="22"/>
  <c r="I35" i="22"/>
  <c r="H34" i="22"/>
  <c r="I33" i="22"/>
  <c r="H32" i="22"/>
  <c r="I31" i="22"/>
  <c r="H30" i="22"/>
  <c r="I29" i="22"/>
  <c r="H28" i="22"/>
  <c r="I27" i="22"/>
  <c r="H26" i="22"/>
  <c r="I25" i="22"/>
  <c r="H24" i="22"/>
  <c r="I23" i="22"/>
  <c r="H22" i="22"/>
  <c r="I21" i="22"/>
  <c r="H20" i="22"/>
  <c r="I19" i="22"/>
  <c r="H18" i="22"/>
  <c r="I17" i="22"/>
  <c r="H16" i="22"/>
  <c r="I15" i="22"/>
  <c r="H14" i="22"/>
  <c r="I13" i="22"/>
  <c r="H12" i="22"/>
  <c r="I11" i="22"/>
  <c r="H10" i="22"/>
  <c r="I9" i="22"/>
  <c r="H8" i="22"/>
  <c r="I7" i="22"/>
  <c r="F62" i="22"/>
  <c r="H61" i="22"/>
  <c r="F60" i="22"/>
  <c r="H59" i="22"/>
  <c r="F58" i="22"/>
  <c r="H57" i="22"/>
  <c r="F56" i="22"/>
  <c r="H55" i="22"/>
  <c r="F54" i="22"/>
  <c r="H53" i="22"/>
  <c r="F52" i="22"/>
  <c r="H51" i="22"/>
  <c r="F50" i="22"/>
  <c r="H49" i="22"/>
  <c r="F48" i="22"/>
  <c r="H47" i="22"/>
  <c r="F46" i="22"/>
  <c r="H45" i="22"/>
  <c r="F44" i="22"/>
  <c r="H43" i="22"/>
  <c r="F42" i="22"/>
  <c r="H41" i="22"/>
  <c r="F40" i="22"/>
  <c r="H39" i="22"/>
  <c r="F38" i="22"/>
  <c r="E62" i="22"/>
  <c r="E60" i="22"/>
  <c r="E58" i="22"/>
  <c r="E56" i="22"/>
  <c r="E54" i="22"/>
  <c r="E52" i="22"/>
  <c r="E50" i="22"/>
  <c r="E48" i="22"/>
  <c r="E46" i="22"/>
  <c r="E44" i="22"/>
  <c r="E42" i="22"/>
  <c r="E40" i="22"/>
  <c r="E38" i="22"/>
  <c r="E36" i="22"/>
  <c r="E34" i="22"/>
  <c r="E32" i="22"/>
  <c r="E30" i="22"/>
  <c r="E28" i="22"/>
  <c r="E26" i="22"/>
  <c r="E24" i="22"/>
  <c r="E22" i="22"/>
  <c r="E20" i="22"/>
  <c r="E18" i="22"/>
  <c r="E16" i="22"/>
  <c r="J5" i="22"/>
  <c r="F6" i="22"/>
  <c r="G6" i="22"/>
  <c r="H7" i="22"/>
  <c r="K8" i="22"/>
  <c r="E9" i="22"/>
  <c r="H11" i="22"/>
  <c r="K12" i="22"/>
  <c r="E13" i="22"/>
  <c r="H15" i="22"/>
  <c r="G17" i="22"/>
  <c r="B18" i="22"/>
  <c r="J18" i="22"/>
  <c r="E19" i="22"/>
  <c r="C21" i="22"/>
  <c r="K21" i="22"/>
  <c r="H23" i="22"/>
  <c r="B25" i="22"/>
  <c r="G25" i="22"/>
  <c r="E27" i="22"/>
  <c r="H31" i="22"/>
  <c r="B33" i="22"/>
  <c r="G33" i="22"/>
  <c r="E35" i="22"/>
  <c r="B5" i="22"/>
  <c r="K5" i="22"/>
  <c r="H6" i="22"/>
  <c r="J7" i="22"/>
  <c r="F9" i="22"/>
  <c r="E10" i="22"/>
  <c r="J11" i="22"/>
  <c r="F13" i="22"/>
  <c r="E14" i="22"/>
  <c r="J15" i="22"/>
  <c r="D17" i="22"/>
  <c r="K18" i="22"/>
  <c r="F20" i="22"/>
  <c r="G22" i="22"/>
  <c r="J23" i="22"/>
  <c r="D25" i="22"/>
  <c r="K26" i="22"/>
  <c r="F28" i="22"/>
  <c r="J31" i="22"/>
  <c r="D33" i="22"/>
  <c r="K34" i="22"/>
  <c r="F36" i="22"/>
  <c r="C38" i="22"/>
  <c r="C40" i="22"/>
  <c r="C42" i="22"/>
  <c r="C44" i="22"/>
  <c r="C46" i="22"/>
  <c r="C48" i="22"/>
  <c r="C50" i="22"/>
  <c r="C52" i="22"/>
  <c r="C54" i="22"/>
  <c r="C56" i="22"/>
  <c r="C58" i="22"/>
  <c r="C60" i="22"/>
  <c r="C62" i="22"/>
  <c r="C5" i="22"/>
  <c r="I6" i="22"/>
  <c r="C7" i="22"/>
  <c r="D9" i="22"/>
  <c r="F10" i="22"/>
  <c r="D13" i="22"/>
  <c r="F14" i="22"/>
  <c r="C15" i="22"/>
  <c r="H17" i="22"/>
  <c r="G19" i="22"/>
  <c r="B20" i="22"/>
  <c r="J20" i="22"/>
  <c r="E21" i="22"/>
  <c r="H25" i="22"/>
  <c r="B27" i="22"/>
  <c r="G27" i="22"/>
  <c r="E29" i="22"/>
  <c r="H33" i="22"/>
  <c r="B35" i="22"/>
  <c r="G35" i="22"/>
  <c r="E37" i="22"/>
  <c r="E39" i="22"/>
  <c r="E41" i="22"/>
  <c r="E43" i="22"/>
  <c r="E45" i="22"/>
  <c r="E47" i="22"/>
  <c r="E49" i="22"/>
  <c r="E51" i="22"/>
  <c r="E53" i="22"/>
  <c r="E55" i="22"/>
  <c r="E57" i="22"/>
  <c r="E59" i="22"/>
  <c r="E61" i="22"/>
  <c r="F17" i="22"/>
  <c r="F19" i="22"/>
  <c r="F21" i="22"/>
  <c r="F23" i="22"/>
  <c r="F25" i="22"/>
  <c r="F27" i="22"/>
  <c r="F29" i="22"/>
  <c r="F31" i="22"/>
  <c r="F33" i="22"/>
  <c r="F35" i="22"/>
  <c r="F37" i="22"/>
  <c r="F39" i="22"/>
  <c r="F41" i="22"/>
  <c r="F43" i="22"/>
  <c r="F45" i="22"/>
  <c r="F47" i="22"/>
  <c r="F49" i="22"/>
  <c r="F51" i="22"/>
  <c r="F53" i="22"/>
  <c r="F55" i="22"/>
  <c r="F57" i="22"/>
  <c r="F59" i="22"/>
  <c r="F61" i="22"/>
  <c r="G56" i="22"/>
  <c r="I8" i="22"/>
  <c r="I10" i="22"/>
  <c r="I12" i="22"/>
  <c r="I14" i="22"/>
  <c r="I16" i="22"/>
  <c r="I18" i="22"/>
  <c r="I20" i="22"/>
  <c r="I22" i="22"/>
  <c r="I24" i="22"/>
  <c r="I26" i="22"/>
  <c r="I28" i="22"/>
  <c r="I30" i="22"/>
  <c r="I32" i="22"/>
  <c r="I34" i="22"/>
  <c r="I36" i="22"/>
  <c r="I38" i="22"/>
  <c r="I40" i="22"/>
  <c r="I42" i="22"/>
  <c r="I44" i="22"/>
  <c r="I46" i="22"/>
  <c r="I48" i="22"/>
  <c r="I50" i="22"/>
  <c r="I52" i="22"/>
  <c r="I54" i="22"/>
  <c r="I56" i="22"/>
  <c r="I58" i="22"/>
  <c r="I60" i="22"/>
  <c r="I62" i="22"/>
  <c r="B22" i="22"/>
  <c r="J22" i="22"/>
  <c r="B24" i="22"/>
  <c r="J24" i="22"/>
  <c r="B26" i="22"/>
  <c r="J26" i="22"/>
  <c r="B28" i="22"/>
  <c r="J28" i="22"/>
  <c r="B30" i="22"/>
  <c r="J30" i="22"/>
  <c r="B32" i="22"/>
  <c r="J32" i="22"/>
  <c r="B34" i="22"/>
  <c r="J34" i="22"/>
  <c r="B36" i="22"/>
  <c r="J36" i="22"/>
  <c r="B38" i="22"/>
  <c r="J38" i="22"/>
  <c r="B40" i="22"/>
  <c r="J40" i="22"/>
  <c r="B42" i="22"/>
  <c r="J42" i="22"/>
  <c r="B44" i="22"/>
  <c r="J44" i="22"/>
  <c r="B46" i="22"/>
  <c r="J46" i="22"/>
  <c r="B48" i="22"/>
  <c r="J48" i="22"/>
  <c r="B50" i="22"/>
  <c r="J50" i="22"/>
  <c r="B52" i="22"/>
  <c r="J52" i="22"/>
  <c r="B54" i="22"/>
  <c r="J54" i="22"/>
  <c r="B56" i="22"/>
  <c r="J56" i="22"/>
  <c r="B58" i="22"/>
  <c r="J58" i="22"/>
  <c r="B60" i="22"/>
  <c r="J60" i="22"/>
  <c r="B62" i="22"/>
  <c r="J62" i="22"/>
  <c r="E62" i="21"/>
  <c r="I61" i="21"/>
  <c r="E60" i="21"/>
  <c r="I59" i="21"/>
  <c r="E58" i="21"/>
  <c r="I57" i="21"/>
  <c r="E56" i="21"/>
  <c r="I55" i="21"/>
  <c r="E54" i="21"/>
  <c r="I53" i="21"/>
  <c r="E52" i="21"/>
  <c r="I51" i="21"/>
  <c r="E50" i="21"/>
  <c r="I49" i="21"/>
  <c r="E48" i="21"/>
  <c r="I47" i="21"/>
  <c r="E46" i="21"/>
  <c r="I45" i="21"/>
  <c r="E44" i="21"/>
  <c r="I43" i="21"/>
  <c r="E42" i="21"/>
  <c r="I41" i="21"/>
  <c r="E40" i="21"/>
  <c r="I39" i="21"/>
  <c r="E38" i="21"/>
  <c r="I37" i="21"/>
  <c r="E36" i="21"/>
  <c r="I35" i="21"/>
  <c r="E34" i="21"/>
  <c r="I33" i="21"/>
  <c r="E32" i="21"/>
  <c r="I31" i="21"/>
  <c r="E30" i="21"/>
  <c r="I29" i="21"/>
  <c r="E28" i="21"/>
  <c r="I27" i="21"/>
  <c r="E26" i="21"/>
  <c r="I25" i="21"/>
  <c r="E24" i="21"/>
  <c r="I23" i="21"/>
  <c r="E22" i="21"/>
  <c r="I21" i="21"/>
  <c r="E20" i="21"/>
  <c r="I19" i="21"/>
  <c r="E18" i="21"/>
  <c r="I17" i="21"/>
  <c r="E16" i="21"/>
  <c r="I15" i="21"/>
  <c r="H62" i="21"/>
  <c r="D61" i="21"/>
  <c r="H60" i="21"/>
  <c r="D59" i="21"/>
  <c r="H58" i="21"/>
  <c r="D57" i="21"/>
  <c r="H56" i="21"/>
  <c r="D55" i="21"/>
  <c r="H54" i="21"/>
  <c r="D53" i="21"/>
  <c r="H52" i="21"/>
  <c r="D51" i="21"/>
  <c r="H50" i="21"/>
  <c r="D49" i="21"/>
  <c r="H48" i="21"/>
  <c r="D47" i="21"/>
  <c r="H46" i="21"/>
  <c r="D45" i="21"/>
  <c r="H44" i="21"/>
  <c r="D43" i="21"/>
  <c r="H42" i="21"/>
  <c r="D41" i="21"/>
  <c r="H40" i="21"/>
  <c r="D39" i="21"/>
  <c r="H38" i="21"/>
  <c r="D37" i="21"/>
  <c r="H36" i="21"/>
  <c r="D35" i="21"/>
  <c r="H34" i="21"/>
  <c r="D33" i="21"/>
  <c r="H32" i="21"/>
  <c r="D31" i="21"/>
  <c r="H30" i="21"/>
  <c r="D29" i="21"/>
  <c r="H28" i="21"/>
  <c r="D27" i="21"/>
  <c r="H26" i="21"/>
  <c r="D25" i="21"/>
  <c r="H24" i="21"/>
  <c r="D23" i="21"/>
  <c r="H22" i="21"/>
  <c r="D21" i="21"/>
  <c r="H20" i="21"/>
  <c r="D19" i="21"/>
  <c r="H18" i="21"/>
  <c r="D17" i="21"/>
  <c r="H16" i="21"/>
  <c r="D15" i="21"/>
  <c r="G62" i="21"/>
  <c r="K61" i="21"/>
  <c r="C61" i="21"/>
  <c r="G60" i="21"/>
  <c r="K59" i="21"/>
  <c r="C59" i="21"/>
  <c r="G58" i="21"/>
  <c r="K57" i="21"/>
  <c r="C57" i="21"/>
  <c r="G56" i="21"/>
  <c r="K55" i="21"/>
  <c r="C55" i="21"/>
  <c r="G54" i="21"/>
  <c r="K53" i="21"/>
  <c r="C53" i="21"/>
  <c r="G52" i="21"/>
  <c r="K51" i="21"/>
  <c r="C51" i="21"/>
  <c r="G50" i="21"/>
  <c r="K49" i="21"/>
  <c r="C49" i="21"/>
  <c r="G48" i="21"/>
  <c r="K47" i="21"/>
  <c r="C47" i="21"/>
  <c r="G46" i="21"/>
  <c r="K45" i="21"/>
  <c r="C45" i="21"/>
  <c r="G44" i="21"/>
  <c r="K43" i="21"/>
  <c r="C43" i="21"/>
  <c r="G42" i="21"/>
  <c r="K41" i="21"/>
  <c r="C41" i="21"/>
  <c r="G40" i="21"/>
  <c r="K39" i="21"/>
  <c r="C39" i="21"/>
  <c r="G38" i="21"/>
  <c r="K37" i="21"/>
  <c r="C37" i="21"/>
  <c r="G36" i="21"/>
  <c r="K35" i="21"/>
  <c r="C35" i="21"/>
  <c r="G34" i="21"/>
  <c r="K33" i="21"/>
  <c r="C33" i="21"/>
  <c r="G32" i="21"/>
  <c r="K31" i="21"/>
  <c r="C31" i="21"/>
  <c r="G30" i="21"/>
  <c r="K29" i="21"/>
  <c r="C29" i="21"/>
  <c r="G28" i="21"/>
  <c r="K27" i="21"/>
  <c r="C27" i="21"/>
  <c r="G26" i="21"/>
  <c r="K25" i="21"/>
  <c r="C25" i="21"/>
  <c r="G24" i="21"/>
  <c r="K23" i="21"/>
  <c r="C23" i="21"/>
  <c r="G22" i="21"/>
  <c r="K21" i="21"/>
  <c r="G20" i="21"/>
  <c r="K19" i="21"/>
  <c r="C19" i="21"/>
  <c r="G18" i="21"/>
  <c r="K17" i="21"/>
  <c r="C17" i="21"/>
  <c r="G16" i="21"/>
  <c r="K15" i="21"/>
  <c r="G14" i="21"/>
  <c r="K13" i="21"/>
  <c r="C13" i="21"/>
  <c r="G12" i="21"/>
  <c r="K11" i="21"/>
  <c r="C11" i="21"/>
  <c r="G10" i="21"/>
  <c r="K7" i="21"/>
  <c r="I5" i="21"/>
  <c r="E6" i="21"/>
  <c r="F7" i="21"/>
  <c r="E8" i="21"/>
  <c r="F9" i="21"/>
  <c r="E10" i="21"/>
  <c r="F11" i="21"/>
  <c r="E12" i="21"/>
  <c r="F13" i="21"/>
  <c r="E14" i="21"/>
  <c r="H15" i="21"/>
  <c r="B16" i="21"/>
  <c r="J16" i="21"/>
  <c r="C18" i="21"/>
  <c r="H19" i="21"/>
  <c r="B20" i="21"/>
  <c r="J20" i="21"/>
  <c r="C22" i="21"/>
  <c r="H23" i="21"/>
  <c r="B24" i="21"/>
  <c r="J24" i="21"/>
  <c r="C26" i="21"/>
  <c r="H27" i="21"/>
  <c r="B28" i="21"/>
  <c r="J28" i="21"/>
  <c r="C30" i="21"/>
  <c r="H31" i="21"/>
  <c r="B32" i="21"/>
  <c r="J32" i="21"/>
  <c r="C34" i="21"/>
  <c r="H35" i="21"/>
  <c r="B36" i="21"/>
  <c r="J36" i="21"/>
  <c r="C38" i="21"/>
  <c r="H39" i="21"/>
  <c r="B40" i="21"/>
  <c r="J40" i="21"/>
  <c r="C42" i="21"/>
  <c r="H43" i="21"/>
  <c r="B44" i="21"/>
  <c r="J44" i="21"/>
  <c r="C46" i="21"/>
  <c r="H47" i="21"/>
  <c r="B48" i="21"/>
  <c r="J48" i="21"/>
  <c r="C50" i="21"/>
  <c r="H51" i="21"/>
  <c r="B52" i="21"/>
  <c r="J52" i="21"/>
  <c r="C54" i="21"/>
  <c r="H55" i="21"/>
  <c r="B56" i="21"/>
  <c r="J56" i="21"/>
  <c r="C58" i="21"/>
  <c r="H59" i="21"/>
  <c r="B60" i="21"/>
  <c r="J60" i="21"/>
  <c r="C62" i="21"/>
  <c r="B5" i="21"/>
  <c r="J5" i="21"/>
  <c r="F6" i="21"/>
  <c r="G6" i="21"/>
  <c r="H7" i="21"/>
  <c r="F8" i="21"/>
  <c r="G8" i="21"/>
  <c r="H9" i="21"/>
  <c r="F10" i="21"/>
  <c r="H11" i="21"/>
  <c r="F12" i="21"/>
  <c r="H13" i="21"/>
  <c r="F14" i="21"/>
  <c r="J15" i="21"/>
  <c r="E17" i="21"/>
  <c r="J19" i="21"/>
  <c r="E21" i="21"/>
  <c r="J23" i="21"/>
  <c r="E25" i="21"/>
  <c r="J27" i="21"/>
  <c r="E29" i="21"/>
  <c r="J31" i="21"/>
  <c r="E33" i="21"/>
  <c r="J35" i="21"/>
  <c r="E37" i="21"/>
  <c r="J39" i="21"/>
  <c r="E41" i="21"/>
  <c r="J43" i="21"/>
  <c r="E45" i="21"/>
  <c r="J47" i="21"/>
  <c r="E49" i="21"/>
  <c r="J51" i="21"/>
  <c r="E53" i="21"/>
  <c r="J55" i="21"/>
  <c r="E57" i="21"/>
  <c r="J59" i="21"/>
  <c r="E61" i="21"/>
  <c r="K5" i="21"/>
  <c r="H6" i="21"/>
  <c r="I7" i="21"/>
  <c r="H8" i="21"/>
  <c r="I9" i="21"/>
  <c r="H10" i="21"/>
  <c r="I11" i="21"/>
  <c r="H12" i="21"/>
  <c r="I13" i="21"/>
  <c r="H14" i="21"/>
  <c r="B17" i="21"/>
  <c r="F17" i="21"/>
  <c r="F18" i="21"/>
  <c r="B21" i="21"/>
  <c r="F21" i="21"/>
  <c r="F22" i="21"/>
  <c r="B25" i="21"/>
  <c r="F25" i="21"/>
  <c r="F26" i="21"/>
  <c r="B29" i="21"/>
  <c r="F29" i="21"/>
  <c r="F30" i="21"/>
  <c r="B33" i="21"/>
  <c r="F33" i="21"/>
  <c r="F34" i="21"/>
  <c r="B37" i="21"/>
  <c r="F37" i="21"/>
  <c r="F38" i="21"/>
  <c r="B41" i="21"/>
  <c r="F41" i="21"/>
  <c r="F42" i="21"/>
  <c r="B45" i="21"/>
  <c r="F45" i="21"/>
  <c r="F46" i="21"/>
  <c r="B49" i="21"/>
  <c r="F49" i="21"/>
  <c r="F50" i="21"/>
  <c r="B53" i="21"/>
  <c r="F53" i="21"/>
  <c r="F54" i="21"/>
  <c r="B57" i="21"/>
  <c r="F57" i="21"/>
  <c r="F58" i="21"/>
  <c r="B61" i="21"/>
  <c r="F61" i="21"/>
  <c r="F62" i="21"/>
  <c r="I6" i="21"/>
  <c r="I8" i="21"/>
  <c r="I10" i="21"/>
  <c r="I12" i="21"/>
  <c r="K14" i="21"/>
  <c r="I14" i="21"/>
  <c r="C15" i="21"/>
  <c r="G17" i="21"/>
  <c r="K18" i="21"/>
  <c r="I18" i="21"/>
  <c r="G21" i="21"/>
  <c r="K22" i="21"/>
  <c r="I22" i="21"/>
  <c r="G25" i="21"/>
  <c r="K26" i="21"/>
  <c r="I26" i="21"/>
  <c r="G29" i="21"/>
  <c r="K30" i="21"/>
  <c r="I30" i="21"/>
  <c r="G33" i="21"/>
  <c r="K34" i="21"/>
  <c r="I34" i="21"/>
  <c r="G37" i="21"/>
  <c r="K38" i="21"/>
  <c r="I38" i="21"/>
  <c r="G41" i="21"/>
  <c r="K42" i="21"/>
  <c r="I42" i="21"/>
  <c r="G45" i="21"/>
  <c r="K46" i="21"/>
  <c r="I46" i="21"/>
  <c r="G49" i="21"/>
  <c r="K50" i="21"/>
  <c r="I50" i="21"/>
  <c r="G53" i="21"/>
  <c r="K54" i="21"/>
  <c r="I54" i="21"/>
  <c r="G57" i="21"/>
  <c r="K58" i="21"/>
  <c r="I58" i="21"/>
  <c r="G61" i="21"/>
  <c r="K62" i="21"/>
  <c r="I62" i="21"/>
  <c r="J6" i="21"/>
  <c r="B8" i="21"/>
  <c r="J8" i="21"/>
  <c r="B10" i="21"/>
  <c r="J10" i="21"/>
  <c r="B12" i="21"/>
  <c r="J12" i="21"/>
  <c r="B14" i="21"/>
  <c r="J14" i="21"/>
  <c r="C16" i="21"/>
  <c r="H17" i="21"/>
  <c r="B18" i="21"/>
  <c r="J18" i="21"/>
  <c r="C20" i="21"/>
  <c r="H21" i="21"/>
  <c r="B22" i="21"/>
  <c r="J22" i="21"/>
  <c r="C24" i="21"/>
  <c r="H25" i="21"/>
  <c r="B26" i="21"/>
  <c r="J26" i="21"/>
  <c r="C28" i="21"/>
  <c r="H29" i="21"/>
  <c r="B30" i="21"/>
  <c r="J30" i="21"/>
  <c r="C32" i="21"/>
  <c r="H33" i="21"/>
  <c r="B34" i="21"/>
  <c r="J34" i="21"/>
  <c r="C36" i="21"/>
  <c r="H37" i="21"/>
  <c r="B38" i="21"/>
  <c r="J38" i="21"/>
  <c r="C40" i="21"/>
  <c r="H41" i="21"/>
  <c r="B42" i="21"/>
  <c r="J42" i="21"/>
  <c r="C44" i="21"/>
  <c r="H45" i="21"/>
  <c r="B46" i="21"/>
  <c r="J46" i="21"/>
  <c r="C48" i="21"/>
  <c r="H49" i="21"/>
  <c r="B50" i="21"/>
  <c r="J50" i="21"/>
  <c r="C52" i="21"/>
  <c r="H53" i="21"/>
  <c r="B54" i="21"/>
  <c r="J54" i="21"/>
  <c r="C56" i="21"/>
  <c r="H57" i="21"/>
  <c r="B58" i="21"/>
  <c r="J58" i="21"/>
  <c r="C60" i="21"/>
  <c r="H61" i="21"/>
  <c r="B62" i="21"/>
  <c r="J62" i="21"/>
  <c r="B6" i="21"/>
  <c r="C7" i="21"/>
  <c r="C9" i="21"/>
  <c r="K9" i="21"/>
  <c r="E15" i="21"/>
  <c r="D16" i="21"/>
  <c r="J17" i="21"/>
  <c r="E19" i="21"/>
  <c r="D20" i="21"/>
  <c r="J21" i="21"/>
  <c r="E23" i="21"/>
  <c r="D24" i="21"/>
  <c r="J25" i="21"/>
  <c r="E27" i="21"/>
  <c r="D28" i="21"/>
  <c r="J29" i="21"/>
  <c r="E31" i="21"/>
  <c r="D32" i="21"/>
  <c r="J33" i="21"/>
  <c r="E35" i="21"/>
  <c r="D36" i="21"/>
  <c r="J37" i="21"/>
  <c r="E39" i="21"/>
  <c r="D40" i="21"/>
  <c r="J41" i="21"/>
  <c r="E43" i="21"/>
  <c r="D44" i="21"/>
  <c r="J45" i="21"/>
  <c r="E47" i="21"/>
  <c r="D48" i="21"/>
  <c r="J49" i="21"/>
  <c r="E51" i="21"/>
  <c r="D52" i="21"/>
  <c r="J53" i="21"/>
  <c r="E55" i="21"/>
  <c r="D56" i="21"/>
  <c r="J57" i="21"/>
  <c r="E59" i="21"/>
  <c r="D60" i="21"/>
  <c r="J61" i="21"/>
  <c r="I6" i="20"/>
  <c r="H7" i="20"/>
  <c r="F8" i="20"/>
  <c r="E9" i="20"/>
  <c r="D10" i="20"/>
  <c r="C11" i="20"/>
  <c r="K11" i="20"/>
  <c r="B12" i="20"/>
  <c r="J12" i="20"/>
  <c r="J13" i="20"/>
  <c r="I14" i="20"/>
  <c r="H15" i="20"/>
  <c r="F16" i="20"/>
  <c r="E17" i="20"/>
  <c r="D18" i="20"/>
  <c r="C19" i="20"/>
  <c r="K19" i="20"/>
  <c r="B20" i="20"/>
  <c r="J20" i="20"/>
  <c r="J21" i="20"/>
  <c r="I22" i="20"/>
  <c r="H23" i="20"/>
  <c r="F24" i="20"/>
  <c r="E25" i="20"/>
  <c r="D26" i="20"/>
  <c r="C27" i="20"/>
  <c r="K27" i="20"/>
  <c r="B28" i="20"/>
  <c r="J28" i="20"/>
  <c r="I30" i="20"/>
  <c r="H31" i="20"/>
  <c r="F32" i="20"/>
  <c r="G33" i="20"/>
  <c r="F33" i="20"/>
  <c r="E34" i="20"/>
  <c r="G35" i="20"/>
  <c r="F35" i="20"/>
  <c r="E36" i="20"/>
  <c r="F37" i="20"/>
  <c r="E38" i="20"/>
  <c r="F39" i="20"/>
  <c r="E40" i="20"/>
  <c r="F41" i="20"/>
  <c r="E42" i="20"/>
  <c r="F43" i="20"/>
  <c r="E44" i="20"/>
  <c r="F45" i="20"/>
  <c r="E46" i="20"/>
  <c r="F47" i="20"/>
  <c r="E48" i="20"/>
  <c r="F49" i="20"/>
  <c r="E50" i="20"/>
  <c r="F51" i="20"/>
  <c r="E52" i="20"/>
  <c r="F53" i="20"/>
  <c r="E54" i="20"/>
  <c r="F55" i="20"/>
  <c r="E56" i="20"/>
  <c r="F57" i="20"/>
  <c r="E58" i="20"/>
  <c r="F59" i="20"/>
  <c r="E60" i="20"/>
  <c r="F61" i="20"/>
  <c r="E62" i="20"/>
  <c r="E5" i="20"/>
  <c r="K6" i="20"/>
  <c r="I7" i="20"/>
  <c r="H8" i="20"/>
  <c r="G8" i="20"/>
  <c r="F9" i="20"/>
  <c r="E10" i="20"/>
  <c r="D11" i="20"/>
  <c r="C12" i="20"/>
  <c r="K14" i="20"/>
  <c r="I15" i="20"/>
  <c r="H16" i="20"/>
  <c r="G16" i="20"/>
  <c r="F17" i="20"/>
  <c r="E18" i="20"/>
  <c r="D19" i="20"/>
  <c r="C20" i="20"/>
  <c r="K22" i="20"/>
  <c r="I23" i="20"/>
  <c r="H24" i="20"/>
  <c r="G24" i="20"/>
  <c r="F25" i="20"/>
  <c r="E26" i="20"/>
  <c r="D27" i="20"/>
  <c r="C28" i="20"/>
  <c r="K30" i="20"/>
  <c r="I31" i="20"/>
  <c r="H32" i="20"/>
  <c r="G32" i="20"/>
  <c r="F34" i="20"/>
  <c r="G34" i="20"/>
  <c r="F36" i="20"/>
  <c r="G36" i="20"/>
  <c r="F38" i="20"/>
  <c r="G38" i="20"/>
  <c r="F40" i="20"/>
  <c r="G40" i="20"/>
  <c r="F42" i="20"/>
  <c r="G42" i="20"/>
  <c r="F44" i="20"/>
  <c r="G44" i="20"/>
  <c r="F46" i="20"/>
  <c r="G46" i="20"/>
  <c r="F48" i="20"/>
  <c r="G48" i="20"/>
  <c r="F50" i="20"/>
  <c r="G50" i="20"/>
  <c r="F52" i="20"/>
  <c r="G52" i="20"/>
  <c r="F54" i="20"/>
  <c r="G54" i="20"/>
  <c r="F56" i="20"/>
  <c r="G56" i="20"/>
  <c r="F58" i="20"/>
  <c r="G58" i="20"/>
  <c r="F60" i="20"/>
  <c r="G60" i="20"/>
  <c r="F62" i="20"/>
  <c r="G62" i="20"/>
  <c r="F5" i="20"/>
  <c r="B6" i="20"/>
  <c r="J6" i="20"/>
  <c r="J7" i="20"/>
  <c r="I8" i="20"/>
  <c r="H9" i="20"/>
  <c r="F10" i="20"/>
  <c r="E11" i="20"/>
  <c r="D12" i="20"/>
  <c r="B13" i="20"/>
  <c r="C13" i="20"/>
  <c r="K13" i="20"/>
  <c r="B14" i="20"/>
  <c r="J14" i="20"/>
  <c r="J15" i="20"/>
  <c r="I16" i="20"/>
  <c r="H17" i="20"/>
  <c r="F18" i="20"/>
  <c r="E19" i="20"/>
  <c r="D20" i="20"/>
  <c r="B21" i="20"/>
  <c r="C21" i="20"/>
  <c r="K21" i="20"/>
  <c r="B22" i="20"/>
  <c r="J22" i="20"/>
  <c r="J23" i="20"/>
  <c r="I24" i="20"/>
  <c r="H25" i="20"/>
  <c r="F26" i="20"/>
  <c r="E27" i="20"/>
  <c r="D28" i="20"/>
  <c r="B29" i="20"/>
  <c r="C29" i="20"/>
  <c r="K29" i="20"/>
  <c r="B30" i="20"/>
  <c r="J30" i="20"/>
  <c r="J31" i="20"/>
  <c r="I32" i="20"/>
  <c r="I33" i="20"/>
  <c r="H34" i="20"/>
  <c r="I35" i="20"/>
  <c r="H36" i="20"/>
  <c r="I37" i="20"/>
  <c r="H38" i="20"/>
  <c r="I39" i="20"/>
  <c r="H40" i="20"/>
  <c r="I41" i="20"/>
  <c r="H42" i="20"/>
  <c r="I43" i="20"/>
  <c r="H44" i="20"/>
  <c r="I45" i="20"/>
  <c r="H46" i="20"/>
  <c r="I47" i="20"/>
  <c r="H48" i="20"/>
  <c r="I49" i="20"/>
  <c r="H50" i="20"/>
  <c r="I51" i="20"/>
  <c r="H52" i="20"/>
  <c r="I53" i="20"/>
  <c r="H54" i="20"/>
  <c r="I55" i="20"/>
  <c r="H56" i="20"/>
  <c r="I57" i="20"/>
  <c r="H58" i="20"/>
  <c r="I59" i="20"/>
  <c r="H60" i="20"/>
  <c r="I61" i="20"/>
  <c r="H62" i="20"/>
  <c r="C6" i="20"/>
  <c r="I9" i="20"/>
  <c r="H10" i="20"/>
  <c r="G10" i="20"/>
  <c r="F11" i="20"/>
  <c r="E12" i="20"/>
  <c r="D13" i="20"/>
  <c r="C14" i="20"/>
  <c r="I17" i="20"/>
  <c r="H18" i="20"/>
  <c r="G18" i="20"/>
  <c r="F19" i="20"/>
  <c r="E20" i="20"/>
  <c r="D21" i="20"/>
  <c r="C22" i="20"/>
  <c r="I25" i="20"/>
  <c r="H26" i="20"/>
  <c r="G26" i="20"/>
  <c r="F27" i="20"/>
  <c r="E28" i="20"/>
  <c r="D29" i="20"/>
  <c r="C30" i="20"/>
  <c r="I34" i="20"/>
  <c r="I36" i="20"/>
  <c r="I38" i="20"/>
  <c r="I40" i="20"/>
  <c r="I42" i="20"/>
  <c r="I44" i="20"/>
  <c r="J45" i="20"/>
  <c r="I46" i="20"/>
  <c r="J47" i="20"/>
  <c r="I48" i="20"/>
  <c r="J49" i="20"/>
  <c r="I50" i="20"/>
  <c r="J51" i="20"/>
  <c r="I52" i="20"/>
  <c r="J53" i="20"/>
  <c r="I54" i="20"/>
  <c r="J55" i="20"/>
  <c r="I56" i="20"/>
  <c r="J57" i="20"/>
  <c r="I58" i="20"/>
  <c r="J59" i="20"/>
  <c r="I60" i="20"/>
  <c r="J61" i="20"/>
  <c r="K62" i="20"/>
  <c r="I62" i="20"/>
  <c r="D6" i="20"/>
  <c r="B7" i="20"/>
  <c r="C7" i="20"/>
  <c r="K7" i="20"/>
  <c r="B8" i="20"/>
  <c r="J8" i="20"/>
  <c r="F12" i="20"/>
  <c r="E13" i="20"/>
  <c r="D14" i="20"/>
  <c r="B15" i="20"/>
  <c r="C15" i="20"/>
  <c r="K15" i="20"/>
  <c r="B16" i="20"/>
  <c r="J16" i="20"/>
  <c r="F20" i="20"/>
  <c r="E21" i="20"/>
  <c r="D22" i="20"/>
  <c r="B23" i="20"/>
  <c r="C23" i="20"/>
  <c r="K23" i="20"/>
  <c r="B24" i="20"/>
  <c r="J24" i="20"/>
  <c r="F28" i="20"/>
  <c r="E29" i="20"/>
  <c r="D30" i="20"/>
  <c r="B31" i="20"/>
  <c r="C31" i="20"/>
  <c r="K31" i="20"/>
  <c r="B32" i="20"/>
  <c r="J32" i="20"/>
  <c r="B34" i="20"/>
  <c r="J34" i="20"/>
  <c r="B36" i="20"/>
  <c r="J36" i="20"/>
  <c r="B38" i="20"/>
  <c r="J38" i="20"/>
  <c r="B40" i="20"/>
  <c r="J40" i="20"/>
  <c r="B42" i="20"/>
  <c r="J42" i="20"/>
  <c r="B44" i="20"/>
  <c r="J44" i="20"/>
  <c r="B46" i="20"/>
  <c r="J46" i="20"/>
  <c r="B48" i="20"/>
  <c r="J48" i="20"/>
  <c r="B50" i="20"/>
  <c r="J50" i="20"/>
  <c r="B52" i="20"/>
  <c r="J52" i="20"/>
  <c r="B54" i="20"/>
  <c r="J54" i="20"/>
  <c r="B56" i="20"/>
  <c r="J56" i="20"/>
  <c r="B58" i="20"/>
  <c r="J58" i="20"/>
  <c r="B60" i="20"/>
  <c r="J60" i="20"/>
  <c r="B62" i="20"/>
  <c r="J62" i="20"/>
  <c r="E6" i="20"/>
  <c r="D7" i="20"/>
  <c r="C8" i="20"/>
  <c r="I11" i="20"/>
  <c r="H12" i="20"/>
  <c r="G12" i="20"/>
  <c r="F13" i="20"/>
  <c r="E14" i="20"/>
  <c r="D15" i="20"/>
  <c r="C16" i="20"/>
  <c r="I19" i="20"/>
  <c r="H20" i="20"/>
  <c r="G20" i="20"/>
  <c r="F21" i="20"/>
  <c r="E22" i="20"/>
  <c r="D23" i="20"/>
  <c r="C24" i="20"/>
  <c r="I27" i="20"/>
  <c r="H28" i="20"/>
  <c r="G28" i="20"/>
  <c r="F29" i="20"/>
  <c r="E30" i="20"/>
  <c r="D31" i="20"/>
  <c r="C33" i="20"/>
  <c r="K33" i="20"/>
  <c r="C35" i="20"/>
  <c r="K35" i="20"/>
  <c r="C37" i="20"/>
  <c r="K37" i="20"/>
  <c r="C39" i="20"/>
  <c r="K39" i="20"/>
  <c r="C41" i="20"/>
  <c r="K41" i="20"/>
  <c r="C43" i="20"/>
  <c r="K43" i="20"/>
  <c r="C45" i="20"/>
  <c r="K45" i="20"/>
  <c r="C47" i="20"/>
  <c r="K47" i="20"/>
  <c r="C49" i="20"/>
  <c r="K49" i="20"/>
  <c r="C51" i="20"/>
  <c r="K51" i="20"/>
  <c r="C53" i="20"/>
  <c r="K53" i="20"/>
  <c r="C55" i="20"/>
  <c r="K55" i="20"/>
  <c r="C57" i="20"/>
  <c r="K57" i="20"/>
  <c r="C59" i="20"/>
  <c r="K59" i="20"/>
  <c r="C61" i="20"/>
  <c r="K61" i="20"/>
  <c r="K5" i="19"/>
  <c r="H6" i="19"/>
  <c r="G7" i="19"/>
  <c r="D8" i="19"/>
  <c r="I10" i="19"/>
  <c r="I11" i="19"/>
  <c r="F12" i="19"/>
  <c r="F13" i="19"/>
  <c r="E13" i="19"/>
  <c r="C14" i="19"/>
  <c r="H17" i="19"/>
  <c r="E18" i="19"/>
  <c r="D19" i="19"/>
  <c r="B20" i="19"/>
  <c r="J21" i="19"/>
  <c r="H22" i="19"/>
  <c r="G23" i="19"/>
  <c r="D24" i="19"/>
  <c r="I26" i="19"/>
  <c r="I27" i="19"/>
  <c r="F28" i="19"/>
  <c r="F29" i="19"/>
  <c r="E29" i="19"/>
  <c r="C30" i="19"/>
  <c r="H33" i="19"/>
  <c r="E34" i="19"/>
  <c r="D35" i="19"/>
  <c r="B36" i="19"/>
  <c r="J37" i="19"/>
  <c r="H38" i="19"/>
  <c r="G39" i="19"/>
  <c r="D40" i="19"/>
  <c r="I42" i="19"/>
  <c r="I43" i="19"/>
  <c r="F44" i="19"/>
  <c r="F45" i="19"/>
  <c r="E45" i="19"/>
  <c r="G47" i="19"/>
  <c r="K48" i="19"/>
  <c r="I48" i="19"/>
  <c r="G51" i="19"/>
  <c r="K52" i="19"/>
  <c r="I52" i="19"/>
  <c r="G55" i="19"/>
  <c r="K56" i="19"/>
  <c r="I56" i="19"/>
  <c r="G59" i="19"/>
  <c r="K60" i="19"/>
  <c r="I60" i="19"/>
  <c r="C61" i="19"/>
  <c r="K61" i="19"/>
  <c r="E8" i="19"/>
  <c r="D9" i="19"/>
  <c r="B10" i="19"/>
  <c r="D14" i="19"/>
  <c r="I16" i="19"/>
  <c r="I17" i="19"/>
  <c r="F18" i="19"/>
  <c r="E19" i="19"/>
  <c r="C20" i="19"/>
  <c r="E24" i="19"/>
  <c r="D25" i="19"/>
  <c r="B26" i="19"/>
  <c r="D30" i="19"/>
  <c r="K32" i="19"/>
  <c r="I32" i="19"/>
  <c r="I33" i="19"/>
  <c r="F34" i="19"/>
  <c r="E35" i="19"/>
  <c r="C36" i="19"/>
  <c r="J38" i="19"/>
  <c r="E40" i="19"/>
  <c r="D41" i="19"/>
  <c r="B42" i="19"/>
  <c r="E46" i="19"/>
  <c r="H47" i="19"/>
  <c r="B48" i="19"/>
  <c r="J48" i="19"/>
  <c r="C50" i="19"/>
  <c r="H51" i="19"/>
  <c r="B52" i="19"/>
  <c r="J52" i="19"/>
  <c r="C54" i="19"/>
  <c r="H55" i="19"/>
  <c r="B56" i="19"/>
  <c r="J56" i="19"/>
  <c r="C58" i="19"/>
  <c r="H59" i="19"/>
  <c r="B60" i="19"/>
  <c r="J60" i="19"/>
  <c r="C62" i="19"/>
  <c r="E5" i="19"/>
  <c r="K6" i="19"/>
  <c r="I6" i="19"/>
  <c r="I7" i="19"/>
  <c r="F8" i="19"/>
  <c r="F9" i="19"/>
  <c r="E9" i="19"/>
  <c r="C10" i="19"/>
  <c r="J12" i="19"/>
  <c r="H13" i="19"/>
  <c r="E14" i="19"/>
  <c r="D15" i="19"/>
  <c r="B16" i="19"/>
  <c r="J17" i="19"/>
  <c r="H18" i="19"/>
  <c r="G19" i="19"/>
  <c r="D20" i="19"/>
  <c r="B21" i="19"/>
  <c r="C21" i="19"/>
  <c r="K22" i="19"/>
  <c r="I22" i="19"/>
  <c r="I23" i="19"/>
  <c r="F24" i="19"/>
  <c r="F25" i="19"/>
  <c r="E25" i="19"/>
  <c r="C26" i="19"/>
  <c r="J28" i="19"/>
  <c r="H29" i="19"/>
  <c r="E30" i="19"/>
  <c r="D31" i="19"/>
  <c r="B32" i="19"/>
  <c r="J33" i="19"/>
  <c r="H34" i="19"/>
  <c r="G35" i="19"/>
  <c r="D36" i="19"/>
  <c r="B37" i="19"/>
  <c r="K38" i="19"/>
  <c r="I38" i="19"/>
  <c r="I39" i="19"/>
  <c r="F40" i="19"/>
  <c r="F41" i="19"/>
  <c r="E41" i="19"/>
  <c r="C42" i="19"/>
  <c r="J44" i="19"/>
  <c r="H45" i="19"/>
  <c r="F46" i="19"/>
  <c r="J47" i="19"/>
  <c r="E49" i="19"/>
  <c r="J51" i="19"/>
  <c r="E53" i="19"/>
  <c r="J55" i="19"/>
  <c r="E57" i="19"/>
  <c r="J59" i="19"/>
  <c r="E61" i="19"/>
  <c r="F5" i="19"/>
  <c r="B6" i="19"/>
  <c r="J7" i="19"/>
  <c r="H8" i="19"/>
  <c r="G9" i="19"/>
  <c r="D10" i="19"/>
  <c r="C11" i="19"/>
  <c r="K12" i="19"/>
  <c r="I12" i="19"/>
  <c r="I13" i="19"/>
  <c r="F14" i="19"/>
  <c r="F15" i="19"/>
  <c r="E15" i="19"/>
  <c r="C16" i="19"/>
  <c r="J18" i="19"/>
  <c r="H19" i="19"/>
  <c r="E20" i="19"/>
  <c r="D21" i="19"/>
  <c r="B22" i="19"/>
  <c r="J23" i="19"/>
  <c r="H24" i="19"/>
  <c r="G25" i="19"/>
  <c r="D26" i="19"/>
  <c r="K28" i="19"/>
  <c r="I28" i="19"/>
  <c r="I29" i="19"/>
  <c r="F30" i="19"/>
  <c r="F31" i="19"/>
  <c r="E31" i="19"/>
  <c r="C32" i="19"/>
  <c r="J34" i="19"/>
  <c r="H35" i="19"/>
  <c r="E36" i="19"/>
  <c r="D37" i="19"/>
  <c r="B38" i="19"/>
  <c r="J39" i="19"/>
  <c r="H40" i="19"/>
  <c r="G41" i="19"/>
  <c r="D42" i="19"/>
  <c r="K44" i="19"/>
  <c r="I44" i="19"/>
  <c r="I45" i="19"/>
  <c r="H46" i="19"/>
  <c r="B49" i="19"/>
  <c r="F49" i="19"/>
  <c r="F50" i="19"/>
  <c r="B53" i="19"/>
  <c r="F53" i="19"/>
  <c r="F54" i="19"/>
  <c r="B57" i="19"/>
  <c r="F57" i="19"/>
  <c r="F58" i="19"/>
  <c r="B61" i="19"/>
  <c r="F61" i="19"/>
  <c r="F62" i="19"/>
  <c r="C6" i="19"/>
  <c r="E10" i="19"/>
  <c r="D11" i="19"/>
  <c r="B12" i="19"/>
  <c r="D16" i="19"/>
  <c r="I18" i="19"/>
  <c r="I19" i="19"/>
  <c r="F20" i="19"/>
  <c r="E21" i="19"/>
  <c r="C22" i="19"/>
  <c r="E26" i="19"/>
  <c r="D27" i="19"/>
  <c r="B28" i="19"/>
  <c r="D32" i="19"/>
  <c r="I34" i="19"/>
  <c r="I35" i="19"/>
  <c r="F36" i="19"/>
  <c r="E37" i="19"/>
  <c r="C38" i="19"/>
  <c r="E42" i="19"/>
  <c r="D43" i="19"/>
  <c r="B44" i="19"/>
  <c r="I46" i="19"/>
  <c r="G49" i="19"/>
  <c r="K50" i="19"/>
  <c r="I50" i="19"/>
  <c r="G53" i="19"/>
  <c r="K54" i="19"/>
  <c r="I54" i="19"/>
  <c r="G57" i="19"/>
  <c r="K58" i="19"/>
  <c r="I58" i="19"/>
  <c r="G61" i="19"/>
  <c r="K62" i="19"/>
  <c r="I62" i="19"/>
  <c r="D6" i="19"/>
  <c r="B7" i="19"/>
  <c r="I8" i="19"/>
  <c r="I9" i="19"/>
  <c r="F10" i="19"/>
  <c r="E11" i="19"/>
  <c r="C12" i="19"/>
  <c r="E16" i="19"/>
  <c r="D17" i="19"/>
  <c r="B18" i="19"/>
  <c r="G20" i="19"/>
  <c r="D22" i="19"/>
  <c r="B23" i="19"/>
  <c r="I24" i="19"/>
  <c r="I25" i="19"/>
  <c r="F26" i="19"/>
  <c r="E27" i="19"/>
  <c r="C28" i="19"/>
  <c r="E32" i="19"/>
  <c r="D33" i="19"/>
  <c r="B34" i="19"/>
  <c r="D38" i="19"/>
  <c r="B39" i="19"/>
  <c r="I40" i="19"/>
  <c r="I41" i="19"/>
  <c r="F42" i="19"/>
  <c r="E43" i="19"/>
  <c r="C44" i="19"/>
  <c r="B46" i="19"/>
  <c r="J46" i="19"/>
  <c r="C48" i="19"/>
  <c r="H49" i="19"/>
  <c r="B50" i="19"/>
  <c r="J50" i="19"/>
  <c r="C52" i="19"/>
  <c r="H53" i="19"/>
  <c r="B54" i="19"/>
  <c r="J54" i="19"/>
  <c r="C56" i="19"/>
  <c r="H57" i="19"/>
  <c r="B58" i="19"/>
  <c r="J58" i="19"/>
  <c r="C60" i="19"/>
  <c r="B62" i="19"/>
  <c r="J62" i="19"/>
  <c r="E62" i="19"/>
  <c r="I61" i="19"/>
  <c r="E60" i="19"/>
  <c r="I59" i="19"/>
  <c r="E58" i="19"/>
  <c r="I57" i="19"/>
  <c r="E56" i="19"/>
  <c r="I55" i="19"/>
  <c r="E54" i="19"/>
  <c r="I53" i="19"/>
  <c r="E52" i="19"/>
  <c r="I51" i="19"/>
  <c r="E50" i="19"/>
  <c r="I49" i="19"/>
  <c r="E48" i="19"/>
  <c r="I47" i="19"/>
  <c r="H62" i="19"/>
  <c r="D61" i="19"/>
  <c r="H60" i="19"/>
  <c r="D59" i="19"/>
  <c r="H58" i="19"/>
  <c r="D57" i="19"/>
  <c r="H56" i="19"/>
  <c r="D55" i="19"/>
  <c r="H54" i="19"/>
  <c r="D53" i="19"/>
  <c r="H52" i="19"/>
  <c r="D51" i="19"/>
  <c r="H50" i="19"/>
  <c r="D49" i="19"/>
  <c r="H48" i="19"/>
  <c r="D47" i="19"/>
  <c r="G62" i="19"/>
  <c r="G60" i="19"/>
  <c r="K59" i="19"/>
  <c r="C59" i="19"/>
  <c r="G58" i="19"/>
  <c r="K57" i="19"/>
  <c r="C57" i="19"/>
  <c r="G56" i="19"/>
  <c r="K55" i="19"/>
  <c r="C55" i="19"/>
  <c r="G54" i="19"/>
  <c r="K53" i="19"/>
  <c r="C53" i="19"/>
  <c r="G52" i="19"/>
  <c r="K51" i="19"/>
  <c r="C51" i="19"/>
  <c r="G50" i="19"/>
  <c r="K49" i="19"/>
  <c r="C49" i="19"/>
  <c r="G48" i="19"/>
  <c r="K47" i="19"/>
  <c r="C47" i="19"/>
  <c r="G46" i="19"/>
  <c r="K45" i="19"/>
  <c r="C45" i="19"/>
  <c r="G44" i="19"/>
  <c r="K43" i="19"/>
  <c r="C43" i="19"/>
  <c r="G42" i="19"/>
  <c r="K41" i="19"/>
  <c r="C41" i="19"/>
  <c r="G40" i="19"/>
  <c r="K39" i="19"/>
  <c r="C39" i="19"/>
  <c r="G38" i="19"/>
  <c r="K37" i="19"/>
  <c r="C37" i="19"/>
  <c r="G36" i="19"/>
  <c r="K35" i="19"/>
  <c r="C35" i="19"/>
  <c r="G34" i="19"/>
  <c r="K33" i="19"/>
  <c r="C33" i="19"/>
  <c r="G32" i="19"/>
  <c r="K31" i="19"/>
  <c r="C31" i="19"/>
  <c r="G30" i="19"/>
  <c r="K29" i="19"/>
  <c r="C29" i="19"/>
  <c r="G28" i="19"/>
  <c r="K27" i="19"/>
  <c r="C27" i="19"/>
  <c r="G26" i="19"/>
  <c r="K25" i="19"/>
  <c r="C25" i="19"/>
  <c r="G24" i="19"/>
  <c r="K23" i="19"/>
  <c r="C23" i="19"/>
  <c r="G22" i="19"/>
  <c r="K21" i="19"/>
  <c r="K19" i="19"/>
  <c r="C19" i="19"/>
  <c r="G18" i="19"/>
  <c r="K17" i="19"/>
  <c r="C17" i="19"/>
  <c r="G16" i="19"/>
  <c r="K15" i="19"/>
  <c r="C15" i="19"/>
  <c r="G14" i="19"/>
  <c r="K13" i="19"/>
  <c r="C13" i="19"/>
  <c r="G12" i="19"/>
  <c r="K11" i="19"/>
  <c r="K9" i="19"/>
  <c r="C9" i="19"/>
  <c r="G8" i="19"/>
  <c r="K7" i="19"/>
  <c r="C7" i="19"/>
  <c r="G6" i="19"/>
  <c r="I5" i="19"/>
  <c r="E6" i="19"/>
  <c r="D7" i="19"/>
  <c r="B8" i="19"/>
  <c r="G10" i="19"/>
  <c r="D12" i="19"/>
  <c r="B13" i="19"/>
  <c r="K14" i="19"/>
  <c r="I14" i="19"/>
  <c r="I15" i="19"/>
  <c r="F16" i="19"/>
  <c r="E17" i="19"/>
  <c r="C18" i="19"/>
  <c r="J20" i="19"/>
  <c r="E22" i="19"/>
  <c r="D23" i="19"/>
  <c r="B24" i="19"/>
  <c r="D28" i="19"/>
  <c r="B29" i="19"/>
  <c r="K30" i="19"/>
  <c r="I30" i="19"/>
  <c r="I31" i="19"/>
  <c r="F32" i="19"/>
  <c r="E33" i="19"/>
  <c r="C34" i="19"/>
  <c r="J36" i="19"/>
  <c r="E38" i="19"/>
  <c r="D39" i="19"/>
  <c r="B40" i="19"/>
  <c r="D44" i="19"/>
  <c r="B45" i="19"/>
  <c r="E47" i="19"/>
  <c r="D48" i="19"/>
  <c r="J49" i="19"/>
  <c r="E51" i="19"/>
  <c r="D52" i="19"/>
  <c r="J53" i="19"/>
  <c r="E55" i="19"/>
  <c r="D56" i="19"/>
  <c r="J57" i="19"/>
  <c r="E59" i="19"/>
  <c r="D60" i="19"/>
  <c r="J61" i="19"/>
  <c r="E8" i="18"/>
  <c r="D9" i="18"/>
  <c r="H10" i="18"/>
  <c r="J11" i="18"/>
  <c r="C12" i="18"/>
  <c r="K12" i="18"/>
  <c r="E14" i="18"/>
  <c r="E15" i="18"/>
  <c r="G15" i="18"/>
  <c r="I16" i="18"/>
  <c r="D18" i="18"/>
  <c r="H22" i="18"/>
  <c r="C25" i="18"/>
  <c r="K25" i="18"/>
  <c r="G26" i="18"/>
  <c r="D31" i="18"/>
  <c r="H31" i="18"/>
  <c r="D32" i="18"/>
  <c r="G33" i="18"/>
  <c r="C34" i="18"/>
  <c r="K34" i="18"/>
  <c r="H38" i="18"/>
  <c r="C41" i="18"/>
  <c r="K41" i="18"/>
  <c r="G42" i="18"/>
  <c r="D47" i="18"/>
  <c r="H47" i="18"/>
  <c r="D48" i="18"/>
  <c r="G49" i="18"/>
  <c r="C50" i="18"/>
  <c r="K50" i="18"/>
  <c r="H54" i="18"/>
  <c r="C57" i="18"/>
  <c r="K57" i="18"/>
  <c r="G58" i="18"/>
  <c r="F8" i="18"/>
  <c r="E9" i="18"/>
  <c r="G9" i="18"/>
  <c r="I10" i="18"/>
  <c r="D12" i="18"/>
  <c r="F14" i="18"/>
  <c r="G14" i="18"/>
  <c r="I15" i="18"/>
  <c r="H15" i="18"/>
  <c r="C17" i="18"/>
  <c r="K17" i="18"/>
  <c r="D19" i="18"/>
  <c r="G19" i="18"/>
  <c r="C20" i="18"/>
  <c r="K20" i="18"/>
  <c r="H24" i="18"/>
  <c r="C27" i="18"/>
  <c r="K27" i="18"/>
  <c r="G28" i="18"/>
  <c r="D33" i="18"/>
  <c r="H33" i="18"/>
  <c r="D34" i="18"/>
  <c r="G35" i="18"/>
  <c r="C36" i="18"/>
  <c r="K36" i="18"/>
  <c r="H40" i="18"/>
  <c r="C43" i="18"/>
  <c r="K43" i="18"/>
  <c r="G44" i="18"/>
  <c r="D49" i="18"/>
  <c r="H49" i="18"/>
  <c r="D50" i="18"/>
  <c r="G51" i="18"/>
  <c r="C52" i="18"/>
  <c r="K52" i="18"/>
  <c r="H56" i="18"/>
  <c r="C59" i="18"/>
  <c r="K59" i="18"/>
  <c r="G60" i="18"/>
  <c r="I7" i="18"/>
  <c r="H8" i="18"/>
  <c r="G8" i="18"/>
  <c r="I9" i="18"/>
  <c r="H9" i="18"/>
  <c r="C11" i="18"/>
  <c r="K11" i="18"/>
  <c r="D13" i="18"/>
  <c r="H14" i="18"/>
  <c r="C16" i="18"/>
  <c r="K16" i="18"/>
  <c r="E18" i="18"/>
  <c r="E19" i="18"/>
  <c r="H19" i="18"/>
  <c r="D20" i="18"/>
  <c r="G21" i="18"/>
  <c r="C22" i="18"/>
  <c r="K22" i="18"/>
  <c r="H26" i="18"/>
  <c r="F28" i="18"/>
  <c r="C29" i="18"/>
  <c r="K29" i="18"/>
  <c r="G30" i="18"/>
  <c r="D35" i="18"/>
  <c r="H35" i="18"/>
  <c r="D36" i="18"/>
  <c r="G37" i="18"/>
  <c r="C38" i="18"/>
  <c r="K38" i="18"/>
  <c r="H42" i="18"/>
  <c r="F44" i="18"/>
  <c r="C45" i="18"/>
  <c r="K45" i="18"/>
  <c r="G46" i="18"/>
  <c r="D51" i="18"/>
  <c r="H51" i="18"/>
  <c r="D52" i="18"/>
  <c r="G53" i="18"/>
  <c r="C54" i="18"/>
  <c r="K54" i="18"/>
  <c r="H58" i="18"/>
  <c r="C61" i="18"/>
  <c r="K61" i="18"/>
  <c r="G62" i="18"/>
  <c r="I8" i="18"/>
  <c r="C10" i="18"/>
  <c r="K10" i="18"/>
  <c r="E12" i="18"/>
  <c r="E13" i="18"/>
  <c r="G13" i="18"/>
  <c r="I14" i="18"/>
  <c r="D16" i="18"/>
  <c r="B17" i="18"/>
  <c r="F18" i="18"/>
  <c r="G18" i="18"/>
  <c r="D21" i="18"/>
  <c r="H21" i="18"/>
  <c r="D22" i="18"/>
  <c r="G23" i="18"/>
  <c r="C24" i="18"/>
  <c r="K24" i="18"/>
  <c r="H28" i="18"/>
  <c r="F30" i="18"/>
  <c r="C31" i="18"/>
  <c r="K31" i="18"/>
  <c r="G32" i="18"/>
  <c r="D37" i="18"/>
  <c r="H37" i="18"/>
  <c r="D38" i="18"/>
  <c r="G39" i="18"/>
  <c r="C40" i="18"/>
  <c r="K40" i="18"/>
  <c r="H44" i="18"/>
  <c r="F46" i="18"/>
  <c r="C47" i="18"/>
  <c r="K47" i="18"/>
  <c r="G48" i="18"/>
  <c r="D53" i="18"/>
  <c r="H53" i="18"/>
  <c r="D54" i="18"/>
  <c r="G55" i="18"/>
  <c r="C56" i="18"/>
  <c r="K56" i="18"/>
  <c r="H60" i="18"/>
  <c r="E62" i="18"/>
  <c r="I61" i="18"/>
  <c r="E60" i="18"/>
  <c r="I59" i="18"/>
  <c r="E58" i="18"/>
  <c r="I57" i="18"/>
  <c r="E56" i="18"/>
  <c r="I55" i="18"/>
  <c r="E54" i="18"/>
  <c r="I53" i="18"/>
  <c r="E52" i="18"/>
  <c r="I51" i="18"/>
  <c r="E50" i="18"/>
  <c r="I49" i="18"/>
  <c r="E48" i="18"/>
  <c r="I47" i="18"/>
  <c r="E46" i="18"/>
  <c r="I45" i="18"/>
  <c r="E44" i="18"/>
  <c r="I43" i="18"/>
  <c r="E42" i="18"/>
  <c r="I41" i="18"/>
  <c r="E40" i="18"/>
  <c r="I39" i="18"/>
  <c r="E38" i="18"/>
  <c r="I37" i="18"/>
  <c r="E36" i="18"/>
  <c r="I35" i="18"/>
  <c r="E34" i="18"/>
  <c r="I33" i="18"/>
  <c r="E32" i="18"/>
  <c r="I31" i="18"/>
  <c r="E30" i="18"/>
  <c r="I29" i="18"/>
  <c r="E28" i="18"/>
  <c r="I27" i="18"/>
  <c r="E26" i="18"/>
  <c r="I25" i="18"/>
  <c r="E24" i="18"/>
  <c r="I23" i="18"/>
  <c r="E22" i="18"/>
  <c r="I21" i="18"/>
  <c r="E20" i="18"/>
  <c r="I19" i="18"/>
  <c r="J62" i="18"/>
  <c r="B62" i="18"/>
  <c r="F61" i="18"/>
  <c r="J60" i="18"/>
  <c r="B60" i="18"/>
  <c r="F59" i="18"/>
  <c r="J58" i="18"/>
  <c r="B58" i="18"/>
  <c r="F57" i="18"/>
  <c r="J56" i="18"/>
  <c r="B56" i="18"/>
  <c r="F55" i="18"/>
  <c r="J54" i="18"/>
  <c r="B54" i="18"/>
  <c r="F53" i="18"/>
  <c r="J52" i="18"/>
  <c r="B52" i="18"/>
  <c r="F51" i="18"/>
  <c r="J50" i="18"/>
  <c r="B50" i="18"/>
  <c r="F49" i="18"/>
  <c r="J48" i="18"/>
  <c r="B48" i="18"/>
  <c r="F47" i="18"/>
  <c r="J46" i="18"/>
  <c r="B46" i="18"/>
  <c r="F45" i="18"/>
  <c r="J44" i="18"/>
  <c r="B44" i="18"/>
  <c r="F43" i="18"/>
  <c r="J42" i="18"/>
  <c r="B42" i="18"/>
  <c r="F41" i="18"/>
  <c r="J40" i="18"/>
  <c r="B40" i="18"/>
  <c r="F39" i="18"/>
  <c r="J38" i="18"/>
  <c r="B38" i="18"/>
  <c r="F37" i="18"/>
  <c r="J36" i="18"/>
  <c r="B36" i="18"/>
  <c r="F35" i="18"/>
  <c r="J34" i="18"/>
  <c r="B34" i="18"/>
  <c r="F33" i="18"/>
  <c r="J32" i="18"/>
  <c r="B32" i="18"/>
  <c r="F31" i="18"/>
  <c r="J30" i="18"/>
  <c r="B30" i="18"/>
  <c r="F29" i="18"/>
  <c r="J28" i="18"/>
  <c r="B28" i="18"/>
  <c r="F27" i="18"/>
  <c r="J26" i="18"/>
  <c r="B26" i="18"/>
  <c r="F25" i="18"/>
  <c r="J24" i="18"/>
  <c r="B24" i="18"/>
  <c r="F23" i="18"/>
  <c r="J22" i="18"/>
  <c r="B22" i="18"/>
  <c r="F21" i="18"/>
  <c r="J20" i="18"/>
  <c r="B20" i="18"/>
  <c r="F19" i="18"/>
  <c r="J18" i="18"/>
  <c r="B18" i="18"/>
  <c r="F17" i="18"/>
  <c r="J16" i="18"/>
  <c r="B16" i="18"/>
  <c r="F15" i="18"/>
  <c r="J14" i="18"/>
  <c r="B14" i="18"/>
  <c r="F13" i="18"/>
  <c r="J12" i="18"/>
  <c r="B12" i="18"/>
  <c r="F11" i="18"/>
  <c r="J10" i="18"/>
  <c r="B10" i="18"/>
  <c r="F9" i="18"/>
  <c r="I62" i="18"/>
  <c r="E61" i="18"/>
  <c r="I60" i="18"/>
  <c r="E59" i="18"/>
  <c r="I58" i="18"/>
  <c r="E57" i="18"/>
  <c r="I56" i="18"/>
  <c r="E55" i="18"/>
  <c r="I54" i="18"/>
  <c r="E53" i="18"/>
  <c r="I52" i="18"/>
  <c r="E51" i="18"/>
  <c r="I50" i="18"/>
  <c r="E49" i="18"/>
  <c r="I48" i="18"/>
  <c r="E47" i="18"/>
  <c r="I46" i="18"/>
  <c r="E45" i="18"/>
  <c r="I44" i="18"/>
  <c r="E43" i="18"/>
  <c r="I42" i="18"/>
  <c r="E41" i="18"/>
  <c r="I40" i="18"/>
  <c r="E39" i="18"/>
  <c r="I38" i="18"/>
  <c r="E37" i="18"/>
  <c r="I36" i="18"/>
  <c r="E35" i="18"/>
  <c r="I34" i="18"/>
  <c r="E33" i="18"/>
  <c r="I32" i="18"/>
  <c r="E31" i="18"/>
  <c r="I30" i="18"/>
  <c r="E29" i="18"/>
  <c r="I28" i="18"/>
  <c r="E27" i="18"/>
  <c r="I26" i="18"/>
  <c r="E25" i="18"/>
  <c r="I24" i="18"/>
  <c r="E23" i="18"/>
  <c r="I22" i="18"/>
  <c r="E21" i="18"/>
  <c r="I20" i="18"/>
  <c r="E6" i="18"/>
  <c r="B7" i="18"/>
  <c r="J8" i="18"/>
  <c r="D10" i="18"/>
  <c r="B11" i="18"/>
  <c r="F12" i="18"/>
  <c r="G12" i="18"/>
  <c r="I13" i="18"/>
  <c r="H13" i="18"/>
  <c r="C15" i="18"/>
  <c r="K15" i="18"/>
  <c r="D17" i="18"/>
  <c r="H18" i="18"/>
  <c r="J21" i="18"/>
  <c r="D23" i="18"/>
  <c r="H23" i="18"/>
  <c r="D24" i="18"/>
  <c r="G25" i="18"/>
  <c r="C26" i="18"/>
  <c r="K26" i="18"/>
  <c r="H30" i="18"/>
  <c r="F32" i="18"/>
  <c r="C33" i="18"/>
  <c r="K33" i="18"/>
  <c r="G34" i="18"/>
  <c r="J37" i="18"/>
  <c r="D39" i="18"/>
  <c r="H39" i="18"/>
  <c r="D40" i="18"/>
  <c r="G41" i="18"/>
  <c r="C42" i="18"/>
  <c r="K42" i="18"/>
  <c r="H46" i="18"/>
  <c r="F48" i="18"/>
  <c r="C49" i="18"/>
  <c r="K49" i="18"/>
  <c r="G50" i="18"/>
  <c r="J53" i="18"/>
  <c r="D55" i="18"/>
  <c r="H55" i="18"/>
  <c r="D56" i="18"/>
  <c r="G57" i="18"/>
  <c r="C58" i="18"/>
  <c r="K58" i="18"/>
  <c r="H62" i="18"/>
  <c r="C7" i="18"/>
  <c r="K7" i="18"/>
  <c r="C9" i="18"/>
  <c r="K9" i="18"/>
  <c r="D11" i="18"/>
  <c r="H12" i="18"/>
  <c r="C14" i="18"/>
  <c r="K14" i="18"/>
  <c r="E16" i="18"/>
  <c r="E17" i="18"/>
  <c r="G17" i="18"/>
  <c r="I18" i="18"/>
  <c r="C19" i="18"/>
  <c r="K19" i="18"/>
  <c r="G20" i="18"/>
  <c r="D25" i="18"/>
  <c r="H25" i="18"/>
  <c r="D26" i="18"/>
  <c r="B27" i="18"/>
  <c r="G27" i="18"/>
  <c r="C28" i="18"/>
  <c r="K28" i="18"/>
  <c r="H32" i="18"/>
  <c r="F34" i="18"/>
  <c r="C35" i="18"/>
  <c r="K35" i="18"/>
  <c r="G36" i="18"/>
  <c r="D41" i="18"/>
  <c r="H41" i="18"/>
  <c r="D42" i="18"/>
  <c r="B43" i="18"/>
  <c r="G43" i="18"/>
  <c r="C44" i="18"/>
  <c r="K44" i="18"/>
  <c r="H48" i="18"/>
  <c r="F50" i="18"/>
  <c r="C51" i="18"/>
  <c r="K51" i="18"/>
  <c r="G52" i="18"/>
  <c r="D57" i="18"/>
  <c r="H57" i="18"/>
  <c r="D58" i="18"/>
  <c r="B59" i="18"/>
  <c r="G59" i="18"/>
  <c r="C60" i="18"/>
  <c r="K60" i="18"/>
  <c r="C5" i="18"/>
  <c r="K5" i="18"/>
  <c r="H6" i="18"/>
  <c r="E7" i="18"/>
  <c r="B8" i="18"/>
  <c r="C8" i="18"/>
  <c r="K8" i="18"/>
  <c r="E10" i="18"/>
  <c r="E11" i="18"/>
  <c r="G11" i="18"/>
  <c r="I12" i="18"/>
  <c r="D14" i="18"/>
  <c r="B15" i="18"/>
  <c r="F16" i="18"/>
  <c r="G16" i="18"/>
  <c r="I17" i="18"/>
  <c r="H17" i="18"/>
  <c r="F20" i="18"/>
  <c r="C21" i="18"/>
  <c r="K21" i="18"/>
  <c r="G22" i="18"/>
  <c r="D27" i="18"/>
  <c r="H27" i="18"/>
  <c r="D28" i="18"/>
  <c r="B29" i="18"/>
  <c r="G29" i="18"/>
  <c r="C30" i="18"/>
  <c r="K30" i="18"/>
  <c r="H34" i="18"/>
  <c r="F36" i="18"/>
  <c r="C37" i="18"/>
  <c r="K37" i="18"/>
  <c r="G38" i="18"/>
  <c r="D43" i="18"/>
  <c r="H43" i="18"/>
  <c r="D44" i="18"/>
  <c r="B45" i="18"/>
  <c r="G45" i="18"/>
  <c r="C46" i="18"/>
  <c r="K46" i="18"/>
  <c r="H50" i="18"/>
  <c r="F52" i="18"/>
  <c r="C53" i="18"/>
  <c r="K53" i="18"/>
  <c r="G54" i="18"/>
  <c r="D59" i="18"/>
  <c r="H59" i="18"/>
  <c r="D60" i="18"/>
  <c r="B61" i="18"/>
  <c r="G61" i="18"/>
  <c r="C62" i="18"/>
  <c r="K62" i="18"/>
  <c r="J62" i="17"/>
  <c r="B62" i="17"/>
  <c r="F61" i="17"/>
  <c r="J60" i="17"/>
  <c r="B60" i="17"/>
  <c r="F59" i="17"/>
  <c r="J58" i="17"/>
  <c r="J56" i="17"/>
  <c r="B56" i="17"/>
  <c r="F55" i="17"/>
  <c r="J54" i="17"/>
  <c r="F53" i="17"/>
  <c r="J52" i="17"/>
  <c r="F51" i="17"/>
  <c r="J50" i="17"/>
  <c r="B50" i="17"/>
  <c r="J46" i="17"/>
  <c r="F45" i="17"/>
  <c r="J44" i="17"/>
  <c r="F43" i="17"/>
  <c r="J42" i="17"/>
  <c r="J40" i="17"/>
  <c r="K60" i="17"/>
  <c r="I59" i="17"/>
  <c r="F58" i="17"/>
  <c r="D57" i="17"/>
  <c r="K52" i="17"/>
  <c r="I51" i="17"/>
  <c r="F50" i="17"/>
  <c r="D49" i="17"/>
  <c r="K44" i="17"/>
  <c r="I43" i="17"/>
  <c r="F42" i="17"/>
  <c r="D41" i="17"/>
  <c r="K36" i="17"/>
  <c r="I35" i="17"/>
  <c r="F34" i="17"/>
  <c r="D33" i="17"/>
  <c r="C32" i="17"/>
  <c r="K28" i="17"/>
  <c r="I27" i="17"/>
  <c r="F26" i="17"/>
  <c r="D25" i="17"/>
  <c r="C24" i="17"/>
  <c r="K20" i="17"/>
  <c r="I19" i="17"/>
  <c r="F18" i="17"/>
  <c r="D17" i="17"/>
  <c r="C16" i="17"/>
  <c r="K12" i="17"/>
  <c r="I11" i="17"/>
  <c r="F10" i="17"/>
  <c r="D9" i="17"/>
  <c r="C8" i="17"/>
  <c r="B7" i="17"/>
  <c r="D6" i="17"/>
  <c r="H5" i="17"/>
  <c r="H60" i="17"/>
  <c r="G59" i="17"/>
  <c r="E58" i="17"/>
  <c r="H52" i="17"/>
  <c r="G51" i="17"/>
  <c r="E50" i="17"/>
  <c r="H44" i="17"/>
  <c r="G43" i="17"/>
  <c r="E42" i="17"/>
  <c r="H36" i="17"/>
  <c r="G35" i="17"/>
  <c r="E34" i="17"/>
  <c r="H28" i="17"/>
  <c r="G27" i="17"/>
  <c r="E26" i="17"/>
  <c r="H20" i="17"/>
  <c r="G19" i="17"/>
  <c r="E18" i="17"/>
  <c r="H12" i="17"/>
  <c r="G11" i="17"/>
  <c r="E10" i="17"/>
  <c r="C6" i="17"/>
  <c r="B45" i="17"/>
  <c r="G39" i="17"/>
  <c r="B37" i="17"/>
  <c r="J33" i="17"/>
  <c r="K62" i="17"/>
  <c r="I61" i="17"/>
  <c r="F60" i="17"/>
  <c r="D59" i="17"/>
  <c r="C58" i="17"/>
  <c r="K54" i="17"/>
  <c r="I53" i="17"/>
  <c r="F52" i="17"/>
  <c r="D51" i="17"/>
  <c r="C50" i="17"/>
  <c r="K46" i="17"/>
  <c r="I45" i="17"/>
  <c r="F44" i="17"/>
  <c r="D43" i="17"/>
  <c r="C42" i="17"/>
  <c r="K38" i="17"/>
  <c r="I37" i="17"/>
  <c r="F36" i="17"/>
  <c r="D35" i="17"/>
  <c r="C34" i="17"/>
  <c r="K30" i="17"/>
  <c r="I29" i="17"/>
  <c r="F28" i="17"/>
  <c r="D27" i="17"/>
  <c r="C26" i="17"/>
  <c r="K22" i="17"/>
  <c r="I21" i="17"/>
  <c r="F20" i="17"/>
  <c r="D19" i="17"/>
  <c r="C18" i="17"/>
  <c r="K14" i="17"/>
  <c r="I13" i="17"/>
  <c r="F12" i="17"/>
  <c r="D11" i="17"/>
  <c r="C10" i="17"/>
  <c r="B6" i="17"/>
  <c r="F5" i="17"/>
  <c r="B61" i="17"/>
  <c r="H48" i="17"/>
  <c r="H40" i="17"/>
  <c r="H62" i="17"/>
  <c r="G61" i="17"/>
  <c r="E60" i="17"/>
  <c r="B59" i="17"/>
  <c r="H54" i="17"/>
  <c r="G53" i="17"/>
  <c r="E52" i="17"/>
  <c r="B51" i="17"/>
  <c r="H46" i="17"/>
  <c r="G45" i="17"/>
  <c r="E44" i="17"/>
  <c r="B43" i="17"/>
  <c r="H38" i="17"/>
  <c r="G37" i="17"/>
  <c r="E36" i="17"/>
  <c r="H30" i="17"/>
  <c r="G29" i="17"/>
  <c r="E28" i="17"/>
  <c r="H22" i="17"/>
  <c r="G21" i="17"/>
  <c r="E20" i="17"/>
  <c r="H14" i="17"/>
  <c r="G13" i="17"/>
  <c r="E12" i="17"/>
  <c r="K6" i="17"/>
  <c r="E5" i="17"/>
  <c r="J57" i="17"/>
  <c r="H56" i="17"/>
  <c r="E54" i="17"/>
  <c r="B53" i="17"/>
  <c r="J49" i="17"/>
  <c r="J41" i="17"/>
  <c r="E38" i="17"/>
  <c r="B29" i="17"/>
  <c r="D61" i="17"/>
  <c r="C60" i="17"/>
  <c r="I55" i="17"/>
  <c r="D53" i="17"/>
  <c r="C52" i="17"/>
  <c r="I47" i="17"/>
  <c r="D45" i="17"/>
  <c r="C44" i="17"/>
  <c r="I39" i="17"/>
  <c r="D37" i="17"/>
  <c r="C36" i="17"/>
  <c r="I31" i="17"/>
  <c r="D29" i="17"/>
  <c r="C28" i="17"/>
  <c r="I23" i="17"/>
  <c r="D21" i="17"/>
  <c r="C20" i="17"/>
  <c r="I15" i="17"/>
  <c r="D13" i="17"/>
  <c r="C12" i="17"/>
  <c r="I7" i="17"/>
  <c r="I6" i="17"/>
  <c r="E62" i="17"/>
  <c r="E46" i="17"/>
  <c r="H32" i="17"/>
  <c r="E30" i="17"/>
  <c r="H24" i="17"/>
  <c r="I57" i="17"/>
  <c r="D55" i="17"/>
  <c r="I49" i="17"/>
  <c r="D47" i="17"/>
  <c r="I41" i="17"/>
  <c r="D39" i="17"/>
  <c r="I33" i="17"/>
  <c r="D31" i="17"/>
  <c r="I25" i="17"/>
  <c r="D23" i="17"/>
  <c r="I17" i="17"/>
  <c r="D15" i="17"/>
  <c r="I9" i="17"/>
  <c r="F6" i="17"/>
  <c r="J59" i="17"/>
  <c r="H58" i="17"/>
  <c r="G57" i="17"/>
  <c r="E56" i="17"/>
  <c r="B55" i="17"/>
  <c r="J51" i="17"/>
  <c r="H50" i="17"/>
  <c r="G49" i="17"/>
  <c r="E48" i="17"/>
  <c r="B47" i="17"/>
  <c r="J43" i="17"/>
  <c r="K10" i="17"/>
  <c r="C13" i="17"/>
  <c r="K13" i="17"/>
  <c r="E16" i="17"/>
  <c r="H18" i="17"/>
  <c r="D20" i="17"/>
  <c r="B21" i="17"/>
  <c r="F22" i="17"/>
  <c r="J23" i="17"/>
  <c r="E32" i="17"/>
  <c r="K34" i="17"/>
  <c r="F46" i="17"/>
  <c r="F54" i="17"/>
  <c r="F62" i="17"/>
  <c r="C5" i="17"/>
  <c r="G5" i="17"/>
  <c r="K8" i="17"/>
  <c r="J11" i="17"/>
  <c r="E14" i="17"/>
  <c r="E15" i="17"/>
  <c r="H16" i="17"/>
  <c r="B18" i="17"/>
  <c r="J18" i="17"/>
  <c r="J21" i="17"/>
  <c r="H26" i="17"/>
  <c r="J29" i="17"/>
  <c r="E31" i="17"/>
  <c r="J35" i="17"/>
  <c r="C38" i="17"/>
  <c r="B41" i="17"/>
  <c r="C48" i="17"/>
  <c r="K48" i="17"/>
  <c r="C56" i="17"/>
  <c r="K56" i="17"/>
  <c r="D7" i="17"/>
  <c r="B11" i="17"/>
  <c r="E13" i="17"/>
  <c r="K18" i="17"/>
  <c r="C21" i="17"/>
  <c r="K21" i="17"/>
  <c r="E24" i="17"/>
  <c r="C29" i="17"/>
  <c r="K29" i="17"/>
  <c r="K32" i="17"/>
  <c r="B35" i="17"/>
  <c r="D38" i="17"/>
  <c r="B39" i="17"/>
  <c r="F40" i="17"/>
  <c r="J45" i="17"/>
  <c r="B49" i="17"/>
  <c r="J53" i="17"/>
  <c r="B57" i="17"/>
  <c r="D60" i="17"/>
  <c r="J61" i="17"/>
  <c r="K5" i="17"/>
  <c r="G7" i="17"/>
  <c r="J9" i="17"/>
  <c r="C11" i="17"/>
  <c r="K11" i="17"/>
  <c r="C14" i="17"/>
  <c r="K16" i="17"/>
  <c r="J19" i="17"/>
  <c r="E22" i="17"/>
  <c r="E23" i="17"/>
  <c r="K26" i="17"/>
  <c r="G31" i="17"/>
  <c r="G33" i="17"/>
  <c r="J39" i="17"/>
  <c r="H42" i="17"/>
  <c r="G47" i="17"/>
  <c r="G55" i="17"/>
  <c r="B5" i="17"/>
  <c r="J5" i="17"/>
  <c r="J7" i="17"/>
  <c r="F8" i="17"/>
  <c r="B9" i="17"/>
  <c r="B12" i="17"/>
  <c r="J12" i="17"/>
  <c r="D14" i="17"/>
  <c r="B15" i="17"/>
  <c r="B19" i="17"/>
  <c r="E21" i="17"/>
  <c r="K24" i="17"/>
  <c r="J27" i="17"/>
  <c r="C30" i="17"/>
  <c r="B33" i="17"/>
  <c r="B36" i="17"/>
  <c r="J36" i="17"/>
  <c r="F38" i="17"/>
  <c r="F48" i="17"/>
  <c r="F56" i="17"/>
  <c r="G6" i="17"/>
  <c r="G15" i="17"/>
  <c r="J17" i="17"/>
  <c r="C19" i="17"/>
  <c r="K19" i="17"/>
  <c r="C22" i="17"/>
  <c r="G25" i="17"/>
  <c r="B27" i="17"/>
  <c r="D30" i="17"/>
  <c r="B31" i="17"/>
  <c r="F32" i="17"/>
  <c r="E40" i="17"/>
  <c r="K42" i="17"/>
  <c r="C46" i="17"/>
  <c r="K50" i="17"/>
  <c r="C54" i="17"/>
  <c r="K58" i="17"/>
  <c r="C62" i="17"/>
  <c r="B44" i="17"/>
  <c r="C45" i="17"/>
  <c r="K45" i="17"/>
  <c r="D46" i="17"/>
  <c r="E47" i="17"/>
  <c r="B52" i="17"/>
  <c r="C53" i="17"/>
  <c r="K53" i="17"/>
  <c r="D54" i="17"/>
  <c r="E55" i="17"/>
  <c r="C61" i="17"/>
  <c r="K61" i="17"/>
  <c r="D62" i="17"/>
  <c r="F7" i="17"/>
  <c r="G8" i="17"/>
  <c r="H9" i="17"/>
  <c r="I10" i="17"/>
  <c r="F15" i="17"/>
  <c r="G16" i="17"/>
  <c r="H17" i="17"/>
  <c r="I18" i="17"/>
  <c r="F23" i="17"/>
  <c r="G24" i="17"/>
  <c r="H25" i="17"/>
  <c r="I26" i="17"/>
  <c r="F31" i="17"/>
  <c r="G32" i="17"/>
  <c r="H33" i="17"/>
  <c r="I34" i="17"/>
  <c r="F39" i="17"/>
  <c r="G40" i="17"/>
  <c r="H41" i="17"/>
  <c r="I42" i="17"/>
  <c r="F47" i="17"/>
  <c r="G48" i="17"/>
  <c r="H49" i="17"/>
  <c r="I50" i="17"/>
  <c r="G56" i="17"/>
  <c r="H57" i="17"/>
  <c r="I58" i="17"/>
  <c r="C27" i="17"/>
  <c r="K27" i="17"/>
  <c r="J34" i="17"/>
  <c r="E37" i="17"/>
  <c r="C43" i="17"/>
  <c r="K43" i="17"/>
  <c r="C51" i="17"/>
  <c r="H7" i="17"/>
  <c r="I8" i="17"/>
  <c r="F13" i="17"/>
  <c r="G14" i="17"/>
  <c r="H15" i="17"/>
  <c r="I16" i="17"/>
  <c r="F21" i="17"/>
  <c r="G22" i="17"/>
  <c r="H23" i="17"/>
  <c r="I24" i="17"/>
  <c r="F29" i="17"/>
  <c r="G30" i="17"/>
  <c r="H31" i="17"/>
  <c r="I32" i="17"/>
  <c r="F37" i="17"/>
  <c r="G38" i="17"/>
  <c r="H39" i="17"/>
  <c r="I40" i="17"/>
  <c r="G46" i="17"/>
  <c r="H47" i="17"/>
  <c r="I48" i="17"/>
  <c r="G54" i="17"/>
  <c r="H55" i="17"/>
  <c r="I56" i="17"/>
  <c r="G62" i="17"/>
  <c r="B26" i="17"/>
  <c r="B34" i="17"/>
  <c r="K35" i="17"/>
  <c r="D44" i="17"/>
  <c r="K51" i="17"/>
  <c r="B58" i="17"/>
  <c r="C59" i="17"/>
  <c r="K59" i="17"/>
  <c r="B8" i="17"/>
  <c r="J8" i="17"/>
  <c r="C9" i="17"/>
  <c r="K9" i="17"/>
  <c r="D10" i="17"/>
  <c r="E11" i="17"/>
  <c r="B16" i="17"/>
  <c r="J16" i="17"/>
  <c r="C17" i="17"/>
  <c r="K17" i="17"/>
  <c r="D18" i="17"/>
  <c r="E19" i="17"/>
  <c r="B24" i="17"/>
  <c r="J24" i="17"/>
  <c r="C25" i="17"/>
  <c r="K25" i="17"/>
  <c r="D26" i="17"/>
  <c r="E27" i="17"/>
  <c r="B32" i="17"/>
  <c r="J32" i="17"/>
  <c r="C33" i="17"/>
  <c r="K33" i="17"/>
  <c r="D34" i="17"/>
  <c r="E35" i="17"/>
  <c r="B40" i="17"/>
  <c r="C41" i="17"/>
  <c r="K41" i="17"/>
  <c r="D42" i="17"/>
  <c r="E43" i="17"/>
  <c r="B48" i="17"/>
  <c r="J48" i="17"/>
  <c r="C49" i="17"/>
  <c r="K49" i="17"/>
  <c r="D50" i="17"/>
  <c r="E51" i="17"/>
  <c r="C57" i="17"/>
  <c r="K57" i="17"/>
  <c r="D58" i="17"/>
  <c r="E59" i="17"/>
  <c r="J26" i="17"/>
  <c r="E29" i="17"/>
  <c r="D36" i="17"/>
  <c r="E45" i="17"/>
  <c r="D52" i="17"/>
  <c r="J6" i="17"/>
  <c r="F11" i="17"/>
  <c r="G12" i="17"/>
  <c r="H13" i="17"/>
  <c r="I14" i="17"/>
  <c r="F19" i="17"/>
  <c r="G20" i="17"/>
  <c r="H21" i="17"/>
  <c r="I22" i="17"/>
  <c r="F27" i="17"/>
  <c r="G28" i="17"/>
  <c r="H29" i="17"/>
  <c r="I30" i="17"/>
  <c r="F35" i="17"/>
  <c r="G36" i="17"/>
  <c r="H37" i="17"/>
  <c r="I38" i="17"/>
  <c r="G44" i="17"/>
  <c r="H45" i="17"/>
  <c r="I46" i="17"/>
  <c r="G52" i="17"/>
  <c r="H53" i="17"/>
  <c r="I54" i="17"/>
  <c r="G60" i="17"/>
  <c r="H61" i="17"/>
  <c r="I62" i="17"/>
  <c r="D28" i="17"/>
  <c r="C35" i="17"/>
  <c r="B42" i="17"/>
  <c r="E53" i="17"/>
  <c r="E61" i="17"/>
  <c r="C7" i="17"/>
  <c r="K7" i="17"/>
  <c r="D8" i="17"/>
  <c r="E9" i="17"/>
  <c r="B14" i="17"/>
  <c r="J14" i="17"/>
  <c r="C15" i="17"/>
  <c r="K15" i="17"/>
  <c r="D16" i="17"/>
  <c r="E17" i="17"/>
  <c r="B22" i="17"/>
  <c r="J22" i="17"/>
  <c r="C23" i="17"/>
  <c r="K23" i="17"/>
  <c r="D24" i="17"/>
  <c r="E25" i="17"/>
  <c r="B30" i="17"/>
  <c r="J30" i="17"/>
  <c r="C31" i="17"/>
  <c r="K31" i="17"/>
  <c r="D32" i="17"/>
  <c r="E33" i="17"/>
  <c r="B38" i="17"/>
  <c r="J38" i="17"/>
  <c r="C39" i="17"/>
  <c r="K39" i="17"/>
  <c r="D40" i="17"/>
  <c r="E41" i="17"/>
  <c r="B46" i="17"/>
  <c r="C47" i="17"/>
  <c r="K47" i="17"/>
  <c r="D48" i="17"/>
  <c r="E49" i="17"/>
  <c r="B54" i="17"/>
  <c r="C55" i="17"/>
  <c r="K55" i="17"/>
  <c r="D56" i="17"/>
  <c r="E57" i="17"/>
  <c r="F9" i="17"/>
  <c r="G10" i="17"/>
  <c r="H11" i="17"/>
  <c r="I12" i="17"/>
  <c r="F17" i="17"/>
  <c r="G18" i="17"/>
  <c r="H19" i="17"/>
  <c r="I20" i="17"/>
  <c r="F25" i="17"/>
  <c r="G26" i="17"/>
  <c r="H27" i="17"/>
  <c r="I28" i="17"/>
  <c r="F33" i="17"/>
  <c r="G34" i="17"/>
  <c r="H35" i="17"/>
  <c r="I36" i="17"/>
  <c r="F41" i="17"/>
  <c r="G42" i="17"/>
  <c r="H43" i="17"/>
  <c r="I44" i="17"/>
  <c r="F49" i="17"/>
  <c r="G50" i="17"/>
  <c r="H51" i="17"/>
  <c r="I52" i="17"/>
  <c r="F57" i="17"/>
  <c r="G58" i="17"/>
  <c r="H59" i="17"/>
  <c r="I60" i="17"/>
  <c r="C9" i="16"/>
  <c r="J15" i="16"/>
  <c r="H15" i="16"/>
  <c r="E23" i="16"/>
  <c r="F24" i="16"/>
  <c r="G26" i="16"/>
  <c r="H26" i="16"/>
  <c r="D54" i="16"/>
  <c r="B55" i="16"/>
  <c r="D57" i="16"/>
  <c r="F58" i="16"/>
  <c r="H58" i="16"/>
  <c r="J61" i="16"/>
  <c r="H61" i="16"/>
  <c r="D6" i="16"/>
  <c r="B7" i="16"/>
  <c r="E8" i="16"/>
  <c r="F9" i="16"/>
  <c r="H9" i="16"/>
  <c r="K11" i="16"/>
  <c r="I11" i="16"/>
  <c r="K15" i="16"/>
  <c r="I15" i="16"/>
  <c r="D17" i="16"/>
  <c r="B18" i="16"/>
  <c r="F20" i="16"/>
  <c r="J26" i="16"/>
  <c r="I26" i="16"/>
  <c r="D28" i="16"/>
  <c r="B29" i="16"/>
  <c r="E54" i="16"/>
  <c r="C55" i="16"/>
  <c r="E57" i="16"/>
  <c r="G58" i="16"/>
  <c r="I58" i="16"/>
  <c r="K61" i="16"/>
  <c r="I61" i="16"/>
  <c r="J9" i="16"/>
  <c r="D13" i="16"/>
  <c r="B14" i="16"/>
  <c r="E19" i="16"/>
  <c r="G20" i="16"/>
  <c r="H20" i="16"/>
  <c r="E28" i="16"/>
  <c r="C29" i="16"/>
  <c r="F31" i="16"/>
  <c r="F36" i="16"/>
  <c r="H36" i="16"/>
  <c r="D46" i="16"/>
  <c r="B47" i="16"/>
  <c r="D49" i="16"/>
  <c r="F50" i="16"/>
  <c r="H50" i="16"/>
  <c r="H53" i="16"/>
  <c r="K62" i="16"/>
  <c r="C62" i="16"/>
  <c r="G61" i="16"/>
  <c r="K60" i="16"/>
  <c r="C60" i="16"/>
  <c r="G59" i="16"/>
  <c r="K58" i="16"/>
  <c r="C58" i="16"/>
  <c r="G57" i="16"/>
  <c r="K56" i="16"/>
  <c r="C56" i="16"/>
  <c r="G55" i="16"/>
  <c r="K54" i="16"/>
  <c r="C54" i="16"/>
  <c r="G53" i="16"/>
  <c r="K52" i="16"/>
  <c r="C52" i="16"/>
  <c r="G51" i="16"/>
  <c r="K50" i="16"/>
  <c r="C50" i="16"/>
  <c r="G49" i="16"/>
  <c r="K48" i="16"/>
  <c r="C48" i="16"/>
  <c r="G47" i="16"/>
  <c r="K46" i="16"/>
  <c r="C46" i="16"/>
  <c r="G45" i="16"/>
  <c r="K44" i="16"/>
  <c r="C44" i="16"/>
  <c r="G43" i="16"/>
  <c r="K42" i="16"/>
  <c r="C42" i="16"/>
  <c r="G41" i="16"/>
  <c r="K40" i="16"/>
  <c r="C40" i="16"/>
  <c r="G39" i="16"/>
  <c r="K38" i="16"/>
  <c r="C38" i="16"/>
  <c r="G37" i="16"/>
  <c r="K36" i="16"/>
  <c r="C36" i="16"/>
  <c r="G35" i="16"/>
  <c r="K34" i="16"/>
  <c r="K32" i="16"/>
  <c r="C32" i="16"/>
  <c r="G31" i="16"/>
  <c r="K30" i="16"/>
  <c r="C30" i="16"/>
  <c r="G29" i="16"/>
  <c r="K28" i="16"/>
  <c r="C28" i="16"/>
  <c r="G27" i="16"/>
  <c r="K26" i="16"/>
  <c r="C26" i="16"/>
  <c r="G25" i="16"/>
  <c r="K24" i="16"/>
  <c r="G23" i="16"/>
  <c r="K22" i="16"/>
  <c r="C22" i="16"/>
  <c r="G21" i="16"/>
  <c r="K20" i="16"/>
  <c r="G19" i="16"/>
  <c r="K18" i="16"/>
  <c r="C18" i="16"/>
  <c r="G17" i="16"/>
  <c r="K16" i="16"/>
  <c r="C16" i="16"/>
  <c r="G15" i="16"/>
  <c r="K14" i="16"/>
  <c r="C14" i="16"/>
  <c r="G13" i="16"/>
  <c r="K12" i="16"/>
  <c r="C12" i="16"/>
  <c r="G11" i="16"/>
  <c r="K10" i="16"/>
  <c r="C10" i="16"/>
  <c r="G9" i="16"/>
  <c r="K8" i="16"/>
  <c r="C8" i="16"/>
  <c r="G7" i="16"/>
  <c r="K6" i="16"/>
  <c r="J62" i="16"/>
  <c r="B62" i="16"/>
  <c r="F61" i="16"/>
  <c r="J60" i="16"/>
  <c r="B60" i="16"/>
  <c r="F59" i="16"/>
  <c r="J58" i="16"/>
  <c r="B58" i="16"/>
  <c r="F57" i="16"/>
  <c r="J56" i="16"/>
  <c r="B56" i="16"/>
  <c r="F55" i="16"/>
  <c r="J54" i="16"/>
  <c r="B54" i="16"/>
  <c r="F53" i="16"/>
  <c r="J52" i="16"/>
  <c r="B52" i="16"/>
  <c r="F51" i="16"/>
  <c r="J50" i="16"/>
  <c r="B50" i="16"/>
  <c r="F49" i="16"/>
  <c r="J48" i="16"/>
  <c r="B48" i="16"/>
  <c r="F47" i="16"/>
  <c r="J46" i="16"/>
  <c r="B46" i="16"/>
  <c r="F45" i="16"/>
  <c r="J44" i="16"/>
  <c r="B44" i="16"/>
  <c r="F43" i="16"/>
  <c r="J42" i="16"/>
  <c r="B42" i="16"/>
  <c r="F41" i="16"/>
  <c r="J40" i="16"/>
  <c r="B40" i="16"/>
  <c r="F39" i="16"/>
  <c r="J38" i="16"/>
  <c r="B38" i="16"/>
  <c r="C61" i="16"/>
  <c r="K59" i="16"/>
  <c r="G56" i="16"/>
  <c r="C53" i="16"/>
  <c r="K51" i="16"/>
  <c r="G48" i="16"/>
  <c r="C45" i="16"/>
  <c r="K43" i="16"/>
  <c r="G40" i="16"/>
  <c r="F37" i="16"/>
  <c r="B36" i="16"/>
  <c r="K33" i="16"/>
  <c r="G32" i="16"/>
  <c r="C31" i="16"/>
  <c r="J27" i="16"/>
  <c r="F26" i="16"/>
  <c r="B25" i="16"/>
  <c r="J22" i="16"/>
  <c r="F21" i="16"/>
  <c r="B20" i="16"/>
  <c r="K17" i="16"/>
  <c r="G16" i="16"/>
  <c r="C15" i="16"/>
  <c r="J11" i="16"/>
  <c r="F10" i="16"/>
  <c r="B9" i="16"/>
  <c r="J6" i="16"/>
  <c r="J5" i="16"/>
  <c r="B61" i="16"/>
  <c r="J59" i="16"/>
  <c r="F56" i="16"/>
  <c r="B53" i="16"/>
  <c r="J51" i="16"/>
  <c r="F48" i="16"/>
  <c r="B45" i="16"/>
  <c r="J43" i="16"/>
  <c r="F40" i="16"/>
  <c r="C37" i="16"/>
  <c r="J33" i="16"/>
  <c r="F32" i="16"/>
  <c r="B31" i="16"/>
  <c r="J28" i="16"/>
  <c r="F27" i="16"/>
  <c r="B26" i="16"/>
  <c r="K23" i="16"/>
  <c r="G22" i="16"/>
  <c r="C21" i="16"/>
  <c r="J17" i="16"/>
  <c r="F16" i="16"/>
  <c r="B15" i="16"/>
  <c r="J12" i="16"/>
  <c r="F11" i="16"/>
  <c r="B10" i="16"/>
  <c r="K7" i="16"/>
  <c r="G6" i="16"/>
  <c r="G5" i="16"/>
  <c r="G62" i="16"/>
  <c r="C59" i="16"/>
  <c r="K57" i="16"/>
  <c r="G54" i="16"/>
  <c r="C51" i="16"/>
  <c r="K49" i="16"/>
  <c r="G46" i="16"/>
  <c r="C43" i="16"/>
  <c r="K41" i="16"/>
  <c r="G38" i="16"/>
  <c r="B37" i="16"/>
  <c r="J34" i="16"/>
  <c r="F33" i="16"/>
  <c r="B32" i="16"/>
  <c r="K29" i="16"/>
  <c r="G28" i="16"/>
  <c r="C27" i="16"/>
  <c r="J23" i="16"/>
  <c r="F22" i="16"/>
  <c r="B21" i="16"/>
  <c r="J18" i="16"/>
  <c r="F17" i="16"/>
  <c r="B16" i="16"/>
  <c r="K13" i="16"/>
  <c r="G12" i="16"/>
  <c r="C11" i="16"/>
  <c r="J7" i="16"/>
  <c r="F6" i="16"/>
  <c r="F5" i="16"/>
  <c r="F62" i="16"/>
  <c r="B59" i="16"/>
  <c r="J57" i="16"/>
  <c r="F54" i="16"/>
  <c r="B51" i="16"/>
  <c r="J49" i="16"/>
  <c r="F46" i="16"/>
  <c r="B43" i="16"/>
  <c r="J41" i="16"/>
  <c r="F38" i="16"/>
  <c r="K35" i="16"/>
  <c r="G34" i="16"/>
  <c r="C33" i="16"/>
  <c r="J29" i="16"/>
  <c r="F28" i="16"/>
  <c r="B27" i="16"/>
  <c r="J24" i="16"/>
  <c r="F23" i="16"/>
  <c r="B22" i="16"/>
  <c r="K19" i="16"/>
  <c r="G18" i="16"/>
  <c r="C17" i="16"/>
  <c r="J13" i="16"/>
  <c r="F12" i="16"/>
  <c r="B11" i="16"/>
  <c r="J8" i="16"/>
  <c r="F7" i="16"/>
  <c r="C6" i="16"/>
  <c r="C5" i="16"/>
  <c r="G60" i="16"/>
  <c r="C57" i="16"/>
  <c r="K55" i="16"/>
  <c r="G52" i="16"/>
  <c r="C49" i="16"/>
  <c r="K47" i="16"/>
  <c r="G44" i="16"/>
  <c r="C41" i="16"/>
  <c r="K39" i="16"/>
  <c r="J35" i="16"/>
  <c r="F34" i="16"/>
  <c r="B33" i="16"/>
  <c r="J30" i="16"/>
  <c r="F29" i="16"/>
  <c r="B28" i="16"/>
  <c r="K25" i="16"/>
  <c r="G24" i="16"/>
  <c r="C23" i="16"/>
  <c r="J19" i="16"/>
  <c r="F18" i="16"/>
  <c r="B17" i="16"/>
  <c r="J14" i="16"/>
  <c r="F13" i="16"/>
  <c r="B12" i="16"/>
  <c r="K9" i="16"/>
  <c r="G8" i="16"/>
  <c r="C7" i="16"/>
  <c r="B6" i="16"/>
  <c r="B5" i="16"/>
  <c r="F60" i="16"/>
  <c r="B57" i="16"/>
  <c r="J55" i="16"/>
  <c r="F52" i="16"/>
  <c r="B49" i="16"/>
  <c r="J47" i="16"/>
  <c r="F44" i="16"/>
  <c r="B41" i="16"/>
  <c r="J39" i="16"/>
  <c r="J36" i="16"/>
  <c r="F35" i="16"/>
  <c r="B34" i="16"/>
  <c r="E13" i="16"/>
  <c r="F14" i="16"/>
  <c r="H14" i="16"/>
  <c r="J20" i="16"/>
  <c r="I20" i="16"/>
  <c r="C25" i="16"/>
  <c r="J31" i="16"/>
  <c r="H31" i="16"/>
  <c r="E35" i="16"/>
  <c r="G36" i="16"/>
  <c r="E46" i="16"/>
  <c r="C47" i="16"/>
  <c r="E49" i="16"/>
  <c r="G50" i="16"/>
  <c r="I50" i="16"/>
  <c r="K53" i="16"/>
  <c r="I53" i="16"/>
  <c r="K5" i="16"/>
  <c r="I5" i="16"/>
  <c r="D7" i="16"/>
  <c r="B8" i="16"/>
  <c r="G14" i="16"/>
  <c r="J16" i="16"/>
  <c r="I16" i="16"/>
  <c r="D18" i="16"/>
  <c r="B19" i="16"/>
  <c r="D22" i="16"/>
  <c r="B23" i="16"/>
  <c r="E24" i="16"/>
  <c r="F25" i="16"/>
  <c r="H25" i="16"/>
  <c r="K27" i="16"/>
  <c r="I27" i="16"/>
  <c r="K31" i="16"/>
  <c r="D38" i="16"/>
  <c r="B39" i="16"/>
  <c r="D41" i="16"/>
  <c r="F42" i="16"/>
  <c r="H42" i="16"/>
  <c r="J45" i="16"/>
  <c r="H45" i="16"/>
  <c r="J25" i="16"/>
  <c r="D29" i="16"/>
  <c r="B30" i="16"/>
  <c r="E38" i="16"/>
  <c r="C39" i="16"/>
  <c r="E41" i="16"/>
  <c r="G42" i="16"/>
  <c r="I42" i="16"/>
  <c r="K45" i="16"/>
  <c r="I45" i="16"/>
  <c r="I31" i="16"/>
  <c r="D33" i="16"/>
  <c r="I36" i="16"/>
  <c r="H39" i="16"/>
  <c r="D40" i="16"/>
  <c r="D43" i="16"/>
  <c r="H44" i="16"/>
  <c r="H47" i="16"/>
  <c r="D48" i="16"/>
  <c r="D51" i="16"/>
  <c r="H52" i="16"/>
  <c r="H55" i="16"/>
  <c r="D56" i="16"/>
  <c r="D59" i="16"/>
  <c r="H60" i="16"/>
  <c r="D5" i="16"/>
  <c r="E6" i="16"/>
  <c r="H8" i="16"/>
  <c r="I9" i="16"/>
  <c r="D11" i="16"/>
  <c r="I14" i="16"/>
  <c r="D16" i="16"/>
  <c r="E17" i="16"/>
  <c r="H19" i="16"/>
  <c r="E22" i="16"/>
  <c r="H24" i="16"/>
  <c r="I25" i="16"/>
  <c r="D27" i="16"/>
  <c r="I30" i="16"/>
  <c r="D32" i="16"/>
  <c r="E33" i="16"/>
  <c r="H35" i="16"/>
  <c r="I39" i="16"/>
  <c r="E40" i="16"/>
  <c r="E43" i="16"/>
  <c r="I44" i="16"/>
  <c r="I47" i="16"/>
  <c r="E48" i="16"/>
  <c r="E51" i="16"/>
  <c r="I52" i="16"/>
  <c r="I55" i="16"/>
  <c r="E56" i="16"/>
  <c r="E59" i="16"/>
  <c r="I60" i="16"/>
  <c r="E5" i="16"/>
  <c r="I8" i="16"/>
  <c r="D10" i="16"/>
  <c r="E11" i="16"/>
  <c r="H13" i="16"/>
  <c r="E16" i="16"/>
  <c r="H18" i="16"/>
  <c r="I19" i="16"/>
  <c r="C20" i="16"/>
  <c r="D21" i="16"/>
  <c r="I24" i="16"/>
  <c r="D26" i="16"/>
  <c r="E27" i="16"/>
  <c r="H29" i="16"/>
  <c r="E32" i="16"/>
  <c r="H34" i="16"/>
  <c r="I35" i="16"/>
  <c r="D37" i="16"/>
  <c r="H38" i="16"/>
  <c r="H41" i="16"/>
  <c r="D42" i="16"/>
  <c r="D45" i="16"/>
  <c r="H46" i="16"/>
  <c r="H49" i="16"/>
  <c r="D50" i="16"/>
  <c r="D53" i="16"/>
  <c r="H54" i="16"/>
  <c r="H57" i="16"/>
  <c r="D58" i="16"/>
  <c r="D61" i="16"/>
  <c r="H62" i="16"/>
  <c r="H7" i="16"/>
  <c r="E10" i="16"/>
  <c r="H12" i="16"/>
  <c r="I13" i="16"/>
  <c r="D15" i="16"/>
  <c r="I18" i="16"/>
  <c r="D20" i="16"/>
  <c r="E21" i="16"/>
  <c r="H23" i="16"/>
  <c r="E26" i="16"/>
  <c r="H28" i="16"/>
  <c r="I29" i="16"/>
  <c r="D31" i="16"/>
  <c r="G33" i="16"/>
  <c r="I34" i="16"/>
  <c r="D36" i="16"/>
  <c r="E37" i="16"/>
  <c r="I38" i="16"/>
  <c r="I41" i="16"/>
  <c r="E42" i="16"/>
  <c r="E45" i="16"/>
  <c r="I46" i="16"/>
  <c r="I49" i="16"/>
  <c r="E50" i="16"/>
  <c r="E53" i="16"/>
  <c r="I54" i="16"/>
  <c r="I57" i="16"/>
  <c r="E58" i="16"/>
  <c r="E61" i="16"/>
  <c r="I62" i="16"/>
  <c r="H6" i="16"/>
  <c r="I7" i="16"/>
  <c r="D9" i="16"/>
  <c r="I12" i="16"/>
  <c r="D14" i="16"/>
  <c r="E15" i="16"/>
  <c r="H17" i="16"/>
  <c r="E20" i="16"/>
  <c r="H22" i="16"/>
  <c r="I23" i="16"/>
  <c r="C24" i="16"/>
  <c r="D25" i="16"/>
  <c r="I28" i="16"/>
  <c r="D30" i="16"/>
  <c r="E31" i="16"/>
  <c r="H33" i="16"/>
  <c r="E36" i="16"/>
  <c r="D39" i="16"/>
  <c r="H40" i="16"/>
  <c r="H43" i="16"/>
  <c r="D44" i="16"/>
  <c r="D47" i="16"/>
  <c r="H48" i="16"/>
  <c r="H51" i="16"/>
  <c r="D52" i="16"/>
  <c r="D55" i="16"/>
  <c r="H56" i="16"/>
  <c r="H59" i="16"/>
  <c r="D60" i="16"/>
  <c r="H5" i="16"/>
  <c r="I6" i="16"/>
  <c r="D8" i="16"/>
  <c r="E9" i="16"/>
  <c r="H11" i="16"/>
  <c r="E14" i="16"/>
  <c r="H16" i="16"/>
  <c r="I17" i="16"/>
  <c r="D19" i="16"/>
  <c r="I22" i="16"/>
  <c r="D24" i="16"/>
  <c r="E25" i="16"/>
  <c r="H27" i="16"/>
  <c r="E30" i="16"/>
  <c r="H32" i="16"/>
  <c r="I33" i="16"/>
  <c r="C34" i="16"/>
  <c r="D35" i="16"/>
  <c r="E39" i="16"/>
  <c r="I40" i="16"/>
  <c r="I43" i="16"/>
  <c r="E44" i="16"/>
  <c r="E47" i="16"/>
  <c r="I48" i="16"/>
  <c r="I51" i="16"/>
  <c r="E52" i="16"/>
  <c r="E55" i="16"/>
  <c r="I56" i="16"/>
  <c r="I59" i="16"/>
  <c r="E60" i="16"/>
  <c r="B6" i="15"/>
  <c r="J6" i="15"/>
  <c r="D15" i="15"/>
  <c r="H15" i="15"/>
  <c r="D16" i="15"/>
  <c r="B17" i="15"/>
  <c r="F19" i="15"/>
  <c r="B20" i="15"/>
  <c r="J20" i="15"/>
  <c r="H22" i="15"/>
  <c r="C25" i="15"/>
  <c r="K25" i="15"/>
  <c r="G26" i="15"/>
  <c r="D31" i="15"/>
  <c r="H31" i="15"/>
  <c r="D32" i="15"/>
  <c r="B33" i="15"/>
  <c r="F35" i="15"/>
  <c r="B36" i="15"/>
  <c r="J36" i="15"/>
  <c r="H38" i="15"/>
  <c r="C41" i="15"/>
  <c r="K41" i="15"/>
  <c r="G42" i="15"/>
  <c r="D47" i="15"/>
  <c r="H47" i="15"/>
  <c r="D48" i="15"/>
  <c r="B49" i="15"/>
  <c r="G49" i="15"/>
  <c r="C50" i="15"/>
  <c r="K50" i="15"/>
  <c r="F51" i="15"/>
  <c r="B52" i="15"/>
  <c r="J52" i="15"/>
  <c r="H54" i="15"/>
  <c r="C57" i="15"/>
  <c r="K57" i="15"/>
  <c r="G58" i="15"/>
  <c r="H5" i="15"/>
  <c r="D6" i="15"/>
  <c r="C7" i="15"/>
  <c r="K7" i="15"/>
  <c r="B8" i="15"/>
  <c r="J8" i="15"/>
  <c r="C9" i="15"/>
  <c r="K9" i="15"/>
  <c r="D11" i="15"/>
  <c r="F11" i="15"/>
  <c r="H12" i="15"/>
  <c r="C13" i="15"/>
  <c r="K13" i="15"/>
  <c r="G14" i="15"/>
  <c r="J17" i="15"/>
  <c r="D19" i="15"/>
  <c r="H19" i="15"/>
  <c r="D20" i="15"/>
  <c r="F23" i="15"/>
  <c r="B24" i="15"/>
  <c r="J24" i="15"/>
  <c r="H26" i="15"/>
  <c r="F28" i="15"/>
  <c r="C29" i="15"/>
  <c r="K29" i="15"/>
  <c r="G30" i="15"/>
  <c r="J33" i="15"/>
  <c r="D35" i="15"/>
  <c r="H35" i="15"/>
  <c r="D36" i="15"/>
  <c r="C38" i="15"/>
  <c r="K38" i="15"/>
  <c r="F39" i="15"/>
  <c r="B40" i="15"/>
  <c r="J40" i="15"/>
  <c r="H42" i="15"/>
  <c r="F44" i="15"/>
  <c r="C45" i="15"/>
  <c r="K45" i="15"/>
  <c r="G46" i="15"/>
  <c r="J49" i="15"/>
  <c r="D51" i="15"/>
  <c r="H51" i="15"/>
  <c r="D52" i="15"/>
  <c r="G53" i="15"/>
  <c r="C54" i="15"/>
  <c r="K54" i="15"/>
  <c r="F55" i="15"/>
  <c r="B56" i="15"/>
  <c r="J56" i="15"/>
  <c r="C61" i="15"/>
  <c r="K61" i="15"/>
  <c r="G62" i="15"/>
  <c r="E62" i="15"/>
  <c r="I61" i="15"/>
  <c r="E60" i="15"/>
  <c r="I59" i="15"/>
  <c r="E58" i="15"/>
  <c r="I57" i="15"/>
  <c r="E56" i="15"/>
  <c r="I55" i="15"/>
  <c r="E54" i="15"/>
  <c r="I53" i="15"/>
  <c r="E52" i="15"/>
  <c r="I51" i="15"/>
  <c r="E50" i="15"/>
  <c r="I49" i="15"/>
  <c r="E48" i="15"/>
  <c r="I47" i="15"/>
  <c r="E46" i="15"/>
  <c r="I45" i="15"/>
  <c r="E44" i="15"/>
  <c r="I43" i="15"/>
  <c r="E42" i="15"/>
  <c r="I41" i="15"/>
  <c r="E40" i="15"/>
  <c r="I39" i="15"/>
  <c r="E38" i="15"/>
  <c r="I37" i="15"/>
  <c r="E36" i="15"/>
  <c r="I35" i="15"/>
  <c r="E34" i="15"/>
  <c r="I33" i="15"/>
  <c r="E32" i="15"/>
  <c r="I31" i="15"/>
  <c r="E30" i="15"/>
  <c r="I29" i="15"/>
  <c r="E28" i="15"/>
  <c r="I27" i="15"/>
  <c r="E26" i="15"/>
  <c r="I25" i="15"/>
  <c r="E24" i="15"/>
  <c r="I23" i="15"/>
  <c r="E22" i="15"/>
  <c r="I21" i="15"/>
  <c r="E20" i="15"/>
  <c r="I19" i="15"/>
  <c r="E18" i="15"/>
  <c r="I17" i="15"/>
  <c r="E16" i="15"/>
  <c r="I15" i="15"/>
  <c r="E14" i="15"/>
  <c r="I13" i="15"/>
  <c r="E12" i="15"/>
  <c r="I11" i="15"/>
  <c r="E10" i="15"/>
  <c r="I9" i="15"/>
  <c r="G37" i="15"/>
  <c r="K36" i="15"/>
  <c r="C36" i="15"/>
  <c r="G35" i="15"/>
  <c r="K34" i="15"/>
  <c r="C34" i="15"/>
  <c r="G33" i="15"/>
  <c r="K32" i="15"/>
  <c r="C32" i="15"/>
  <c r="G31" i="15"/>
  <c r="K30" i="15"/>
  <c r="C30" i="15"/>
  <c r="G29" i="15"/>
  <c r="K28" i="15"/>
  <c r="C28" i="15"/>
  <c r="G27" i="15"/>
  <c r="K26" i="15"/>
  <c r="C26" i="15"/>
  <c r="G25" i="15"/>
  <c r="K24" i="15"/>
  <c r="C24" i="15"/>
  <c r="G23" i="15"/>
  <c r="K22" i="15"/>
  <c r="C22" i="15"/>
  <c r="G21" i="15"/>
  <c r="K20" i="15"/>
  <c r="C20" i="15"/>
  <c r="G19" i="15"/>
  <c r="K18" i="15"/>
  <c r="C18" i="15"/>
  <c r="G17" i="15"/>
  <c r="K16" i="15"/>
  <c r="C16" i="15"/>
  <c r="G15" i="15"/>
  <c r="K14" i="15"/>
  <c r="C14" i="15"/>
  <c r="G13" i="15"/>
  <c r="K12" i="15"/>
  <c r="C12" i="15"/>
  <c r="G11" i="15"/>
  <c r="K10" i="15"/>
  <c r="C10" i="15"/>
  <c r="G9" i="15"/>
  <c r="I62" i="15"/>
  <c r="E61" i="15"/>
  <c r="I60" i="15"/>
  <c r="E59" i="15"/>
  <c r="I58" i="15"/>
  <c r="E57" i="15"/>
  <c r="I56" i="15"/>
  <c r="E55" i="15"/>
  <c r="I54" i="15"/>
  <c r="E53" i="15"/>
  <c r="I52" i="15"/>
  <c r="E51" i="15"/>
  <c r="I50" i="15"/>
  <c r="E49" i="15"/>
  <c r="I48" i="15"/>
  <c r="E47" i="15"/>
  <c r="I46" i="15"/>
  <c r="E45" i="15"/>
  <c r="I44" i="15"/>
  <c r="E43" i="15"/>
  <c r="I42" i="15"/>
  <c r="E41" i="15"/>
  <c r="I40" i="15"/>
  <c r="E39" i="15"/>
  <c r="I38" i="15"/>
  <c r="E37" i="15"/>
  <c r="I36" i="15"/>
  <c r="E35" i="15"/>
  <c r="I34" i="15"/>
  <c r="E33" i="15"/>
  <c r="I32" i="15"/>
  <c r="E31" i="15"/>
  <c r="I30" i="15"/>
  <c r="E29" i="15"/>
  <c r="I28" i="15"/>
  <c r="E27" i="15"/>
  <c r="I26" i="15"/>
  <c r="E25" i="15"/>
  <c r="I24" i="15"/>
  <c r="E23" i="15"/>
  <c r="I22" i="15"/>
  <c r="E21" i="15"/>
  <c r="I20" i="15"/>
  <c r="E19" i="15"/>
  <c r="I18" i="15"/>
  <c r="E17" i="15"/>
  <c r="I16" i="15"/>
  <c r="E15" i="15"/>
  <c r="I14" i="15"/>
  <c r="E13" i="15"/>
  <c r="E6" i="15"/>
  <c r="D7" i="15"/>
  <c r="C8" i="15"/>
  <c r="E11" i="15"/>
  <c r="I12" i="15"/>
  <c r="C15" i="15"/>
  <c r="K15" i="15"/>
  <c r="G16" i="15"/>
  <c r="D21" i="15"/>
  <c r="H21" i="15"/>
  <c r="D22" i="15"/>
  <c r="F25" i="15"/>
  <c r="B26" i="15"/>
  <c r="J26" i="15"/>
  <c r="H28" i="15"/>
  <c r="C31" i="15"/>
  <c r="K31" i="15"/>
  <c r="G32" i="15"/>
  <c r="D37" i="15"/>
  <c r="H37" i="15"/>
  <c r="D38" i="15"/>
  <c r="G39" i="15"/>
  <c r="C40" i="15"/>
  <c r="K40" i="15"/>
  <c r="F41" i="15"/>
  <c r="B42" i="15"/>
  <c r="J42" i="15"/>
  <c r="H44" i="15"/>
  <c r="C47" i="15"/>
  <c r="K47" i="15"/>
  <c r="G48" i="15"/>
  <c r="D53" i="15"/>
  <c r="H53" i="15"/>
  <c r="D54" i="15"/>
  <c r="G55" i="15"/>
  <c r="C56" i="15"/>
  <c r="K56" i="15"/>
  <c r="F57" i="15"/>
  <c r="B58" i="15"/>
  <c r="J58" i="15"/>
  <c r="H60" i="15"/>
  <c r="F6" i="15"/>
  <c r="E7" i="15"/>
  <c r="D8" i="15"/>
  <c r="F10" i="15"/>
  <c r="G10" i="15"/>
  <c r="H11" i="15"/>
  <c r="B12" i="15"/>
  <c r="J12" i="15"/>
  <c r="H14" i="15"/>
  <c r="C17" i="15"/>
  <c r="K17" i="15"/>
  <c r="G18" i="15"/>
  <c r="D23" i="15"/>
  <c r="H23" i="15"/>
  <c r="D24" i="15"/>
  <c r="F27" i="15"/>
  <c r="B28" i="15"/>
  <c r="J28" i="15"/>
  <c r="H30" i="15"/>
  <c r="C33" i="15"/>
  <c r="K33" i="15"/>
  <c r="G34" i="15"/>
  <c r="D39" i="15"/>
  <c r="H39" i="15"/>
  <c r="D40" i="15"/>
  <c r="G41" i="15"/>
  <c r="C42" i="15"/>
  <c r="K42" i="15"/>
  <c r="F43" i="15"/>
  <c r="B44" i="15"/>
  <c r="J44" i="15"/>
  <c r="H46" i="15"/>
  <c r="C49" i="15"/>
  <c r="K49" i="15"/>
  <c r="G50" i="15"/>
  <c r="D55" i="15"/>
  <c r="H55" i="15"/>
  <c r="D56" i="15"/>
  <c r="G57" i="15"/>
  <c r="C58" i="15"/>
  <c r="K58" i="15"/>
  <c r="F59" i="15"/>
  <c r="B60" i="15"/>
  <c r="J60" i="15"/>
  <c r="H62" i="15"/>
  <c r="B59" i="15"/>
  <c r="G59" i="15"/>
  <c r="C60" i="15"/>
  <c r="K60" i="15"/>
  <c r="F61" i="15"/>
  <c r="B62" i="15"/>
  <c r="J62" i="15"/>
  <c r="G61" i="15"/>
  <c r="C62" i="15"/>
  <c r="K62" i="15"/>
  <c r="I5" i="14"/>
  <c r="E6" i="14"/>
  <c r="B8" i="14"/>
  <c r="H10" i="14"/>
  <c r="G11" i="14"/>
  <c r="K14" i="14"/>
  <c r="I15" i="14"/>
  <c r="E17" i="14"/>
  <c r="H21" i="14"/>
  <c r="E22" i="14"/>
  <c r="D23" i="14"/>
  <c r="B24" i="14"/>
  <c r="J25" i="14"/>
  <c r="H26" i="14"/>
  <c r="G27" i="14"/>
  <c r="D28" i="14"/>
  <c r="K30" i="14"/>
  <c r="I30" i="14"/>
  <c r="I31" i="14"/>
  <c r="F32" i="14"/>
  <c r="F33" i="14"/>
  <c r="E33" i="14"/>
  <c r="C34" i="14"/>
  <c r="J36" i="14"/>
  <c r="H37" i="14"/>
  <c r="E38" i="14"/>
  <c r="E39" i="14"/>
  <c r="D41" i="14"/>
  <c r="E41" i="14"/>
  <c r="D43" i="14"/>
  <c r="E43" i="14"/>
  <c r="D45" i="14"/>
  <c r="E45" i="14"/>
  <c r="D47" i="14"/>
  <c r="E47" i="14"/>
  <c r="D49" i="14"/>
  <c r="E49" i="14"/>
  <c r="D51" i="14"/>
  <c r="E51" i="14"/>
  <c r="D53" i="14"/>
  <c r="E53" i="14"/>
  <c r="D55" i="14"/>
  <c r="E55" i="14"/>
  <c r="D57" i="14"/>
  <c r="E57" i="14"/>
  <c r="D59" i="14"/>
  <c r="E59" i="14"/>
  <c r="E61" i="14"/>
  <c r="G62" i="14"/>
  <c r="K61" i="14"/>
  <c r="C61" i="14"/>
  <c r="G60" i="14"/>
  <c r="K59" i="14"/>
  <c r="C59" i="14"/>
  <c r="G58" i="14"/>
  <c r="K57" i="14"/>
  <c r="K55" i="14"/>
  <c r="C55" i="14"/>
  <c r="G54" i="14"/>
  <c r="K53" i="14"/>
  <c r="C53" i="14"/>
  <c r="G52" i="14"/>
  <c r="K51" i="14"/>
  <c r="C51" i="14"/>
  <c r="G50" i="14"/>
  <c r="K49" i="14"/>
  <c r="C49" i="14"/>
  <c r="G48" i="14"/>
  <c r="K47" i="14"/>
  <c r="C47" i="14"/>
  <c r="G46" i="14"/>
  <c r="K45" i="14"/>
  <c r="C45" i="14"/>
  <c r="G44" i="14"/>
  <c r="K43" i="14"/>
  <c r="C43" i="14"/>
  <c r="G42" i="14"/>
  <c r="K41" i="14"/>
  <c r="K39" i="14"/>
  <c r="G32" i="14"/>
  <c r="K31" i="14"/>
  <c r="C31" i="14"/>
  <c r="G30" i="14"/>
  <c r="K29" i="14"/>
  <c r="C29" i="14"/>
  <c r="G28" i="14"/>
  <c r="K27" i="14"/>
  <c r="C27" i="14"/>
  <c r="G26" i="14"/>
  <c r="K25" i="14"/>
  <c r="C25" i="14"/>
  <c r="G24" i="14"/>
  <c r="K23" i="14"/>
  <c r="G22" i="14"/>
  <c r="K21" i="14"/>
  <c r="G20" i="14"/>
  <c r="K19" i="14"/>
  <c r="C19" i="14"/>
  <c r="G18" i="14"/>
  <c r="K17" i="14"/>
  <c r="G16" i="14"/>
  <c r="K15" i="14"/>
  <c r="G14" i="14"/>
  <c r="K13" i="14"/>
  <c r="C13" i="14"/>
  <c r="G12" i="14"/>
  <c r="K11" i="14"/>
  <c r="C11" i="14"/>
  <c r="G10" i="14"/>
  <c r="K9" i="14"/>
  <c r="C9" i="14"/>
  <c r="G8" i="14"/>
  <c r="K7" i="14"/>
  <c r="C7" i="14"/>
  <c r="G6" i="14"/>
  <c r="J9" i="14"/>
  <c r="I14" i="14"/>
  <c r="F17" i="14"/>
  <c r="C18" i="14"/>
  <c r="J20" i="14"/>
  <c r="D39" i="14"/>
  <c r="B5" i="14"/>
  <c r="J5" i="14"/>
  <c r="F6" i="14"/>
  <c r="E7" i="14"/>
  <c r="C8" i="14"/>
  <c r="J10" i="14"/>
  <c r="E12" i="14"/>
  <c r="D13" i="14"/>
  <c r="B14" i="14"/>
  <c r="D18" i="14"/>
  <c r="K20" i="14"/>
  <c r="I20" i="14"/>
  <c r="I21" i="14"/>
  <c r="F22" i="14"/>
  <c r="E23" i="14"/>
  <c r="C24" i="14"/>
  <c r="J26" i="14"/>
  <c r="E28" i="14"/>
  <c r="D29" i="14"/>
  <c r="B30" i="14"/>
  <c r="D34" i="14"/>
  <c r="C35" i="14"/>
  <c r="K35" i="14"/>
  <c r="K36" i="14"/>
  <c r="I36" i="14"/>
  <c r="I37" i="14"/>
  <c r="F38" i="14"/>
  <c r="F39" i="14"/>
  <c r="E40" i="14"/>
  <c r="F41" i="14"/>
  <c r="E42" i="14"/>
  <c r="F43" i="14"/>
  <c r="E44" i="14"/>
  <c r="F45" i="14"/>
  <c r="E46" i="14"/>
  <c r="F47" i="14"/>
  <c r="E48" i="14"/>
  <c r="F49" i="14"/>
  <c r="E50" i="14"/>
  <c r="F51" i="14"/>
  <c r="E52" i="14"/>
  <c r="F53" i="14"/>
  <c r="E54" i="14"/>
  <c r="F55" i="14"/>
  <c r="E56" i="14"/>
  <c r="F57" i="14"/>
  <c r="E58" i="14"/>
  <c r="F59" i="14"/>
  <c r="E60" i="14"/>
  <c r="F61" i="14"/>
  <c r="E62" i="14"/>
  <c r="D8" i="14"/>
  <c r="B9" i="14"/>
  <c r="K10" i="14"/>
  <c r="I10" i="14"/>
  <c r="I11" i="14"/>
  <c r="F12" i="14"/>
  <c r="F13" i="14"/>
  <c r="E13" i="14"/>
  <c r="C14" i="14"/>
  <c r="J16" i="14"/>
  <c r="H17" i="14"/>
  <c r="E18" i="14"/>
  <c r="D19" i="14"/>
  <c r="B20" i="14"/>
  <c r="J21" i="14"/>
  <c r="H22" i="14"/>
  <c r="G23" i="14"/>
  <c r="D24" i="14"/>
  <c r="B25" i="14"/>
  <c r="K26" i="14"/>
  <c r="I26" i="14"/>
  <c r="I27" i="14"/>
  <c r="F28" i="14"/>
  <c r="F29" i="14"/>
  <c r="E29" i="14"/>
  <c r="C30" i="14"/>
  <c r="J32" i="14"/>
  <c r="H33" i="14"/>
  <c r="E34" i="14"/>
  <c r="D35" i="14"/>
  <c r="B36" i="14"/>
  <c r="J37" i="14"/>
  <c r="H38" i="14"/>
  <c r="G38" i="14"/>
  <c r="H39" i="14"/>
  <c r="F40" i="14"/>
  <c r="G40" i="14"/>
  <c r="H41" i="14"/>
  <c r="F42" i="14"/>
  <c r="H43" i="14"/>
  <c r="F44" i="14"/>
  <c r="H45" i="14"/>
  <c r="F46" i="14"/>
  <c r="H47" i="14"/>
  <c r="F48" i="14"/>
  <c r="H49" i="14"/>
  <c r="F50" i="14"/>
  <c r="H51" i="14"/>
  <c r="F52" i="14"/>
  <c r="H53" i="14"/>
  <c r="F54" i="14"/>
  <c r="H55" i="14"/>
  <c r="F56" i="14"/>
  <c r="G56" i="14"/>
  <c r="H57" i="14"/>
  <c r="F58" i="14"/>
  <c r="H59" i="14"/>
  <c r="F60" i="14"/>
  <c r="H61" i="14"/>
  <c r="F62" i="14"/>
  <c r="E8" i="14"/>
  <c r="D9" i="14"/>
  <c r="B10" i="14"/>
  <c r="D14" i="14"/>
  <c r="C15" i="14"/>
  <c r="I16" i="14"/>
  <c r="I17" i="14"/>
  <c r="F18" i="14"/>
  <c r="E19" i="14"/>
  <c r="C20" i="14"/>
  <c r="E24" i="14"/>
  <c r="D25" i="14"/>
  <c r="B26" i="14"/>
  <c r="D30" i="14"/>
  <c r="I32" i="14"/>
  <c r="I33" i="14"/>
  <c r="F34" i="14"/>
  <c r="E35" i="14"/>
  <c r="C36" i="14"/>
  <c r="I39" i="14"/>
  <c r="H40" i="14"/>
  <c r="I41" i="14"/>
  <c r="H42" i="14"/>
  <c r="I43" i="14"/>
  <c r="H44" i="14"/>
  <c r="I45" i="14"/>
  <c r="H46" i="14"/>
  <c r="I47" i="14"/>
  <c r="H48" i="14"/>
  <c r="I49" i="14"/>
  <c r="H50" i="14"/>
  <c r="I51" i="14"/>
  <c r="H52" i="14"/>
  <c r="I53" i="14"/>
  <c r="H54" i="14"/>
  <c r="I55" i="14"/>
  <c r="H56" i="14"/>
  <c r="I57" i="14"/>
  <c r="H58" i="14"/>
  <c r="I59" i="14"/>
  <c r="H60" i="14"/>
  <c r="I61" i="14"/>
  <c r="H62" i="14"/>
  <c r="G7" i="14"/>
  <c r="I6" i="14"/>
  <c r="I7" i="14"/>
  <c r="F8" i="14"/>
  <c r="F9" i="14"/>
  <c r="E9" i="14"/>
  <c r="C10" i="14"/>
  <c r="H13" i="14"/>
  <c r="E14" i="14"/>
  <c r="D15" i="14"/>
  <c r="B16" i="14"/>
  <c r="J17" i="14"/>
  <c r="H18" i="14"/>
  <c r="G19" i="14"/>
  <c r="D20" i="14"/>
  <c r="B21" i="14"/>
  <c r="C21" i="14"/>
  <c r="I22" i="14"/>
  <c r="I23" i="14"/>
  <c r="F24" i="14"/>
  <c r="F25" i="14"/>
  <c r="E25" i="14"/>
  <c r="C26" i="14"/>
  <c r="H29" i="14"/>
  <c r="E30" i="14"/>
  <c r="D31" i="14"/>
  <c r="B32" i="14"/>
  <c r="J33" i="14"/>
  <c r="H34" i="14"/>
  <c r="G34" i="14"/>
  <c r="G35" i="14"/>
  <c r="D36" i="14"/>
  <c r="B37" i="14"/>
  <c r="C37" i="14"/>
  <c r="K37" i="14"/>
  <c r="I38" i="14"/>
  <c r="J39" i="14"/>
  <c r="I40" i="14"/>
  <c r="J41" i="14"/>
  <c r="I42" i="14"/>
  <c r="J43" i="14"/>
  <c r="I44" i="14"/>
  <c r="J45" i="14"/>
  <c r="I46" i="14"/>
  <c r="J47" i="14"/>
  <c r="I48" i="14"/>
  <c r="J49" i="14"/>
  <c r="I50" i="14"/>
  <c r="J51" i="14"/>
  <c r="I52" i="14"/>
  <c r="J53" i="14"/>
  <c r="I54" i="14"/>
  <c r="J55" i="14"/>
  <c r="I56" i="14"/>
  <c r="J57" i="14"/>
  <c r="I58" i="14"/>
  <c r="J59" i="14"/>
  <c r="I60" i="14"/>
  <c r="J61" i="14"/>
  <c r="K62" i="14"/>
  <c r="I62" i="14"/>
  <c r="K5" i="14"/>
  <c r="H6" i="14"/>
  <c r="B6" i="14"/>
  <c r="D10" i="14"/>
  <c r="I12" i="14"/>
  <c r="I13" i="14"/>
  <c r="F14" i="14"/>
  <c r="E15" i="14"/>
  <c r="C16" i="14"/>
  <c r="E20" i="14"/>
  <c r="D21" i="14"/>
  <c r="B22" i="14"/>
  <c r="D26" i="14"/>
  <c r="I28" i="14"/>
  <c r="I29" i="14"/>
  <c r="F30" i="14"/>
  <c r="E31" i="14"/>
  <c r="C32" i="14"/>
  <c r="E36" i="14"/>
  <c r="D37" i="14"/>
  <c r="B38" i="14"/>
  <c r="B40" i="14"/>
  <c r="J40" i="14"/>
  <c r="B42" i="14"/>
  <c r="J42" i="14"/>
  <c r="B44" i="14"/>
  <c r="J44" i="14"/>
  <c r="B46" i="14"/>
  <c r="J46" i="14"/>
  <c r="B48" i="14"/>
  <c r="J48" i="14"/>
  <c r="B50" i="14"/>
  <c r="J50" i="14"/>
  <c r="B52" i="14"/>
  <c r="J52" i="14"/>
  <c r="B54" i="14"/>
  <c r="J54" i="14"/>
  <c r="B56" i="14"/>
  <c r="J56" i="14"/>
  <c r="B58" i="14"/>
  <c r="J58" i="14"/>
  <c r="B60" i="14"/>
  <c r="J60" i="14"/>
  <c r="B62" i="14"/>
  <c r="J62" i="14"/>
  <c r="C5" i="14"/>
  <c r="C6" i="14"/>
  <c r="E10" i="14"/>
  <c r="D11" i="14"/>
  <c r="B12" i="14"/>
  <c r="D16" i="14"/>
  <c r="B17" i="14"/>
  <c r="C17" i="14"/>
  <c r="I18" i="14"/>
  <c r="I19" i="14"/>
  <c r="F20" i="14"/>
  <c r="E21" i="14"/>
  <c r="C22" i="14"/>
  <c r="E26" i="14"/>
  <c r="D27" i="14"/>
  <c r="B28" i="14"/>
  <c r="D32" i="14"/>
  <c r="B33" i="14"/>
  <c r="C33" i="14"/>
  <c r="K33" i="14"/>
  <c r="I34" i="14"/>
  <c r="I35" i="14"/>
  <c r="F36" i="14"/>
  <c r="E37" i="14"/>
  <c r="C38" i="14"/>
  <c r="C39" i="14"/>
  <c r="C41" i="14"/>
  <c r="C57" i="14"/>
  <c r="H61" i="13"/>
  <c r="K5" i="13"/>
  <c r="H6" i="13"/>
  <c r="I7" i="13"/>
  <c r="H8" i="13"/>
  <c r="I9" i="13"/>
  <c r="H10" i="13"/>
  <c r="I11" i="13"/>
  <c r="H12" i="13"/>
  <c r="I13" i="13"/>
  <c r="H14" i="13"/>
  <c r="I15" i="13"/>
  <c r="H16" i="13"/>
  <c r="I17" i="13"/>
  <c r="H18" i="13"/>
  <c r="I19" i="13"/>
  <c r="H20" i="13"/>
  <c r="I21" i="13"/>
  <c r="H22" i="13"/>
  <c r="I23" i="13"/>
  <c r="K24" i="13"/>
  <c r="I24" i="13"/>
  <c r="C28" i="13"/>
  <c r="D29" i="13"/>
  <c r="F29" i="13"/>
  <c r="H31" i="13"/>
  <c r="K32" i="13"/>
  <c r="I32" i="13"/>
  <c r="C33" i="13"/>
  <c r="K33" i="13"/>
  <c r="G35" i="13"/>
  <c r="K36" i="13"/>
  <c r="I36" i="13"/>
  <c r="C37" i="13"/>
  <c r="K37" i="13"/>
  <c r="G39" i="13"/>
  <c r="K40" i="13"/>
  <c r="I40" i="13"/>
  <c r="C41" i="13"/>
  <c r="G43" i="13"/>
  <c r="K44" i="13"/>
  <c r="I44" i="13"/>
  <c r="G47" i="13"/>
  <c r="K48" i="13"/>
  <c r="I48" i="13"/>
  <c r="C49" i="13"/>
  <c r="K49" i="13"/>
  <c r="G51" i="13"/>
  <c r="K52" i="13"/>
  <c r="I52" i="13"/>
  <c r="C53" i="13"/>
  <c r="G55" i="13"/>
  <c r="K56" i="13"/>
  <c r="I56" i="13"/>
  <c r="G59" i="13"/>
  <c r="K60" i="13"/>
  <c r="I60" i="13"/>
  <c r="C61" i="13"/>
  <c r="E5" i="13"/>
  <c r="J6" i="13"/>
  <c r="B8" i="13"/>
  <c r="J8" i="13"/>
  <c r="B10" i="13"/>
  <c r="J10" i="13"/>
  <c r="B12" i="13"/>
  <c r="J12" i="13"/>
  <c r="B14" i="13"/>
  <c r="J14" i="13"/>
  <c r="B16" i="13"/>
  <c r="J16" i="13"/>
  <c r="B18" i="13"/>
  <c r="J18" i="13"/>
  <c r="B20" i="13"/>
  <c r="J20" i="13"/>
  <c r="B22" i="13"/>
  <c r="J22" i="13"/>
  <c r="C26" i="13"/>
  <c r="D27" i="13"/>
  <c r="F27" i="13"/>
  <c r="H29" i="13"/>
  <c r="K30" i="13"/>
  <c r="I30" i="13"/>
  <c r="E33" i="13"/>
  <c r="G34" i="13"/>
  <c r="J35" i="13"/>
  <c r="E37" i="13"/>
  <c r="G38" i="13"/>
  <c r="J39" i="13"/>
  <c r="E41" i="13"/>
  <c r="J43" i="13"/>
  <c r="E45" i="13"/>
  <c r="J47" i="13"/>
  <c r="E49" i="13"/>
  <c r="G50" i="13"/>
  <c r="J51" i="13"/>
  <c r="E53" i="13"/>
  <c r="J55" i="13"/>
  <c r="E57" i="13"/>
  <c r="J59" i="13"/>
  <c r="E61" i="13"/>
  <c r="C13" i="13"/>
  <c r="K13" i="13"/>
  <c r="C15" i="13"/>
  <c r="K15" i="13"/>
  <c r="C17" i="13"/>
  <c r="K17" i="13"/>
  <c r="C19" i="13"/>
  <c r="K19" i="13"/>
  <c r="C21" i="13"/>
  <c r="B25" i="13"/>
  <c r="E25" i="13"/>
  <c r="G27" i="13"/>
  <c r="H28" i="13"/>
  <c r="B30" i="13"/>
  <c r="J30" i="13"/>
  <c r="B33" i="13"/>
  <c r="F33" i="13"/>
  <c r="F34" i="13"/>
  <c r="B37" i="13"/>
  <c r="F37" i="13"/>
  <c r="F38" i="13"/>
  <c r="B41" i="13"/>
  <c r="F41" i="13"/>
  <c r="F42" i="13"/>
  <c r="B45" i="13"/>
  <c r="F45" i="13"/>
  <c r="F46" i="13"/>
  <c r="B49" i="13"/>
  <c r="F49" i="13"/>
  <c r="F50" i="13"/>
  <c r="B53" i="13"/>
  <c r="F53" i="13"/>
  <c r="F54" i="13"/>
  <c r="B57" i="13"/>
  <c r="F57" i="13"/>
  <c r="F58" i="13"/>
  <c r="B61" i="13"/>
  <c r="F61" i="13"/>
  <c r="F62" i="13"/>
  <c r="C6" i="13"/>
  <c r="C8" i="13"/>
  <c r="C10" i="13"/>
  <c r="C12" i="13"/>
  <c r="C14" i="13"/>
  <c r="C16" i="13"/>
  <c r="C18" i="13"/>
  <c r="B19" i="13"/>
  <c r="C20" i="13"/>
  <c r="B21" i="13"/>
  <c r="C22" i="13"/>
  <c r="B23" i="13"/>
  <c r="C24" i="13"/>
  <c r="D25" i="13"/>
  <c r="F25" i="13"/>
  <c r="F26" i="13"/>
  <c r="H27" i="13"/>
  <c r="K28" i="13"/>
  <c r="I28" i="13"/>
  <c r="C32" i="13"/>
  <c r="G33" i="13"/>
  <c r="K34" i="13"/>
  <c r="I34" i="13"/>
  <c r="C35" i="13"/>
  <c r="K35" i="13"/>
  <c r="G37" i="13"/>
  <c r="K38" i="13"/>
  <c r="I38" i="13"/>
  <c r="C39" i="13"/>
  <c r="K39" i="13"/>
  <c r="G41" i="13"/>
  <c r="K42" i="13"/>
  <c r="I42" i="13"/>
  <c r="G45" i="13"/>
  <c r="K46" i="13"/>
  <c r="I46" i="13"/>
  <c r="G49" i="13"/>
  <c r="K50" i="13"/>
  <c r="I50" i="13"/>
  <c r="C51" i="13"/>
  <c r="K51" i="13"/>
  <c r="G53" i="13"/>
  <c r="K54" i="13"/>
  <c r="I54" i="13"/>
  <c r="G57" i="13"/>
  <c r="K58" i="13"/>
  <c r="I58" i="13"/>
  <c r="G61" i="13"/>
  <c r="K62" i="13"/>
  <c r="I62" i="13"/>
  <c r="D6" i="13"/>
  <c r="D7" i="13"/>
  <c r="E7" i="13"/>
  <c r="D8" i="13"/>
  <c r="D9" i="13"/>
  <c r="E9" i="13"/>
  <c r="D10" i="13"/>
  <c r="D11" i="13"/>
  <c r="E11" i="13"/>
  <c r="D12" i="13"/>
  <c r="D13" i="13"/>
  <c r="E13" i="13"/>
  <c r="D14" i="13"/>
  <c r="D15" i="13"/>
  <c r="E15" i="13"/>
  <c r="D16" i="13"/>
  <c r="D17" i="13"/>
  <c r="E17" i="13"/>
  <c r="D18" i="13"/>
  <c r="D19" i="13"/>
  <c r="E19" i="13"/>
  <c r="D20" i="13"/>
  <c r="D21" i="13"/>
  <c r="E21" i="13"/>
  <c r="D22" i="13"/>
  <c r="D23" i="13"/>
  <c r="E23" i="13"/>
  <c r="D24" i="13"/>
  <c r="G25" i="13"/>
  <c r="H26" i="13"/>
  <c r="J27" i="13"/>
  <c r="B28" i="13"/>
  <c r="J28" i="13"/>
  <c r="B31" i="13"/>
  <c r="E31" i="13"/>
  <c r="D32" i="13"/>
  <c r="H33" i="13"/>
  <c r="B34" i="13"/>
  <c r="J34" i="13"/>
  <c r="C36" i="13"/>
  <c r="H37" i="13"/>
  <c r="B38" i="13"/>
  <c r="J38" i="13"/>
  <c r="C40" i="13"/>
  <c r="H41" i="13"/>
  <c r="B42" i="13"/>
  <c r="J42" i="13"/>
  <c r="C44" i="13"/>
  <c r="H45" i="13"/>
  <c r="B46" i="13"/>
  <c r="J46" i="13"/>
  <c r="C48" i="13"/>
  <c r="H49" i="13"/>
  <c r="B50" i="13"/>
  <c r="J50" i="13"/>
  <c r="C52" i="13"/>
  <c r="H53" i="13"/>
  <c r="B54" i="13"/>
  <c r="J54" i="13"/>
  <c r="C56" i="13"/>
  <c r="H57" i="13"/>
  <c r="B58" i="13"/>
  <c r="J58" i="13"/>
  <c r="C60" i="13"/>
  <c r="B62" i="13"/>
  <c r="J62" i="13"/>
  <c r="E62" i="13"/>
  <c r="I61" i="13"/>
  <c r="E60" i="13"/>
  <c r="I59" i="13"/>
  <c r="E58" i="13"/>
  <c r="I57" i="13"/>
  <c r="E56" i="13"/>
  <c r="I55" i="13"/>
  <c r="E54" i="13"/>
  <c r="I53" i="13"/>
  <c r="E52" i="13"/>
  <c r="I51" i="13"/>
  <c r="E50" i="13"/>
  <c r="I49" i="13"/>
  <c r="E48" i="13"/>
  <c r="I47" i="13"/>
  <c r="E46" i="13"/>
  <c r="I45" i="13"/>
  <c r="E44" i="13"/>
  <c r="I43" i="13"/>
  <c r="E42" i="13"/>
  <c r="I41" i="13"/>
  <c r="E40" i="13"/>
  <c r="I39" i="13"/>
  <c r="E38" i="13"/>
  <c r="I37" i="13"/>
  <c r="E36" i="13"/>
  <c r="I35" i="13"/>
  <c r="E34" i="13"/>
  <c r="I33" i="13"/>
  <c r="E32" i="13"/>
  <c r="I31" i="13"/>
  <c r="E30" i="13"/>
  <c r="I29" i="13"/>
  <c r="E28" i="13"/>
  <c r="I27" i="13"/>
  <c r="E26" i="13"/>
  <c r="I25" i="13"/>
  <c r="E24" i="13"/>
  <c r="H62" i="13"/>
  <c r="D61" i="13"/>
  <c r="H60" i="13"/>
  <c r="D59" i="13"/>
  <c r="H58" i="13"/>
  <c r="D57" i="13"/>
  <c r="H56" i="13"/>
  <c r="D55" i="13"/>
  <c r="H54" i="13"/>
  <c r="D53" i="13"/>
  <c r="H52" i="13"/>
  <c r="D51" i="13"/>
  <c r="H50" i="13"/>
  <c r="D49" i="13"/>
  <c r="H48" i="13"/>
  <c r="D47" i="13"/>
  <c r="H46" i="13"/>
  <c r="D45" i="13"/>
  <c r="H44" i="13"/>
  <c r="D43" i="13"/>
  <c r="H42" i="13"/>
  <c r="D41" i="13"/>
  <c r="H40" i="13"/>
  <c r="D39" i="13"/>
  <c r="H38" i="13"/>
  <c r="D37" i="13"/>
  <c r="H36" i="13"/>
  <c r="D35" i="13"/>
  <c r="H34" i="13"/>
  <c r="D33" i="13"/>
  <c r="G62" i="13"/>
  <c r="K61" i="13"/>
  <c r="G60" i="13"/>
  <c r="K59" i="13"/>
  <c r="C59" i="13"/>
  <c r="G58" i="13"/>
  <c r="K57" i="13"/>
  <c r="C57" i="13"/>
  <c r="G56" i="13"/>
  <c r="K55" i="13"/>
  <c r="C55" i="13"/>
  <c r="G54" i="13"/>
  <c r="K53" i="13"/>
  <c r="G48" i="13"/>
  <c r="K47" i="13"/>
  <c r="C47" i="13"/>
  <c r="G46" i="13"/>
  <c r="K45" i="13"/>
  <c r="C45" i="13"/>
  <c r="G44" i="13"/>
  <c r="K43" i="13"/>
  <c r="C43" i="13"/>
  <c r="G42" i="13"/>
  <c r="K41" i="13"/>
  <c r="G32" i="13"/>
  <c r="K31" i="13"/>
  <c r="C31" i="13"/>
  <c r="G30" i="13"/>
  <c r="K29" i="13"/>
  <c r="C29" i="13"/>
  <c r="G28" i="13"/>
  <c r="K27" i="13"/>
  <c r="C27" i="13"/>
  <c r="G26" i="13"/>
  <c r="K25" i="13"/>
  <c r="K23" i="13"/>
  <c r="C23" i="13"/>
  <c r="G22" i="13"/>
  <c r="K21" i="13"/>
  <c r="G18" i="13"/>
  <c r="G12" i="13"/>
  <c r="K11" i="13"/>
  <c r="C11" i="13"/>
  <c r="G10" i="13"/>
  <c r="K9" i="13"/>
  <c r="C9" i="13"/>
  <c r="G8" i="13"/>
  <c r="K7" i="13"/>
  <c r="C7" i="13"/>
  <c r="G6" i="13"/>
  <c r="I5" i="13"/>
  <c r="E6" i="13"/>
  <c r="F7" i="13"/>
  <c r="E8" i="13"/>
  <c r="F9" i="13"/>
  <c r="E10" i="13"/>
  <c r="F11" i="13"/>
  <c r="E12" i="13"/>
  <c r="F13" i="13"/>
  <c r="E14" i="13"/>
  <c r="F15" i="13"/>
  <c r="E16" i="13"/>
  <c r="F17" i="13"/>
  <c r="E18" i="13"/>
  <c r="F19" i="13"/>
  <c r="E20" i="13"/>
  <c r="F21" i="13"/>
  <c r="E22" i="13"/>
  <c r="G23" i="13"/>
  <c r="F23" i="13"/>
  <c r="G24" i="13"/>
  <c r="H25" i="13"/>
  <c r="K26" i="13"/>
  <c r="I26" i="13"/>
  <c r="C30" i="13"/>
  <c r="D31" i="13"/>
  <c r="F31" i="13"/>
  <c r="J33" i="13"/>
  <c r="E35" i="13"/>
  <c r="D36" i="13"/>
  <c r="G36" i="13"/>
  <c r="J37" i="13"/>
  <c r="E39" i="13"/>
  <c r="D40" i="13"/>
  <c r="G40" i="13"/>
  <c r="J41" i="13"/>
  <c r="E43" i="13"/>
  <c r="D44" i="13"/>
  <c r="J45" i="13"/>
  <c r="E47" i="13"/>
  <c r="D48" i="13"/>
  <c r="J49" i="13"/>
  <c r="E51" i="13"/>
  <c r="D52" i="13"/>
  <c r="G52" i="13"/>
  <c r="J53" i="13"/>
  <c r="E55" i="13"/>
  <c r="D56" i="13"/>
  <c r="J57" i="13"/>
  <c r="E59" i="13"/>
  <c r="D60" i="13"/>
  <c r="J61" i="13"/>
  <c r="H7" i="12"/>
  <c r="B9" i="12"/>
  <c r="J9" i="12"/>
  <c r="D18" i="12"/>
  <c r="F20" i="12"/>
  <c r="H23" i="12"/>
  <c r="B25" i="12"/>
  <c r="J25" i="12"/>
  <c r="D34" i="12"/>
  <c r="G36" i="12"/>
  <c r="G37" i="12"/>
  <c r="E38" i="12"/>
  <c r="E39" i="12"/>
  <c r="C40" i="12"/>
  <c r="C41" i="12"/>
  <c r="K41" i="12"/>
  <c r="I43" i="12"/>
  <c r="G44" i="12"/>
  <c r="G45" i="12"/>
  <c r="E46" i="12"/>
  <c r="E47" i="12"/>
  <c r="C48" i="12"/>
  <c r="C49" i="12"/>
  <c r="K49" i="12"/>
  <c r="I51" i="12"/>
  <c r="G52" i="12"/>
  <c r="G53" i="12"/>
  <c r="E54" i="12"/>
  <c r="E55" i="12"/>
  <c r="C56" i="12"/>
  <c r="C57" i="12"/>
  <c r="K57" i="12"/>
  <c r="I59" i="12"/>
  <c r="G60" i="12"/>
  <c r="G61" i="12"/>
  <c r="E62" i="12"/>
  <c r="F14" i="12"/>
  <c r="K16" i="12"/>
  <c r="H17" i="12"/>
  <c r="B19" i="12"/>
  <c r="J19" i="12"/>
  <c r="I20" i="12"/>
  <c r="G24" i="12"/>
  <c r="J26" i="12"/>
  <c r="D28" i="12"/>
  <c r="K29" i="12"/>
  <c r="H30" i="12"/>
  <c r="F30" i="12"/>
  <c r="K32" i="12"/>
  <c r="H33" i="12"/>
  <c r="B35" i="12"/>
  <c r="J35" i="12"/>
  <c r="J36" i="12"/>
  <c r="H37" i="12"/>
  <c r="H38" i="12"/>
  <c r="F38" i="12"/>
  <c r="F39" i="12"/>
  <c r="D40" i="12"/>
  <c r="D41" i="12"/>
  <c r="B42" i="12"/>
  <c r="B43" i="12"/>
  <c r="J43" i="12"/>
  <c r="J44" i="12"/>
  <c r="H45" i="12"/>
  <c r="H46" i="12"/>
  <c r="F46" i="12"/>
  <c r="F47" i="12"/>
  <c r="D48" i="12"/>
  <c r="D49" i="12"/>
  <c r="B50" i="12"/>
  <c r="B51" i="12"/>
  <c r="J51" i="12"/>
  <c r="J52" i="12"/>
  <c r="H53" i="12"/>
  <c r="H54" i="12"/>
  <c r="F54" i="12"/>
  <c r="F55" i="12"/>
  <c r="D56" i="12"/>
  <c r="D57" i="12"/>
  <c r="B58" i="12"/>
  <c r="B59" i="12"/>
  <c r="J59" i="12"/>
  <c r="J60" i="12"/>
  <c r="H61" i="12"/>
  <c r="H62" i="12"/>
  <c r="F62" i="12"/>
  <c r="B7" i="12"/>
  <c r="J7" i="12"/>
  <c r="D16" i="12"/>
  <c r="F18" i="12"/>
  <c r="H21" i="12"/>
  <c r="B23" i="12"/>
  <c r="J23" i="12"/>
  <c r="D32" i="12"/>
  <c r="F34" i="12"/>
  <c r="B36" i="12"/>
  <c r="B37" i="12"/>
  <c r="J37" i="12"/>
  <c r="H39" i="12"/>
  <c r="F40" i="12"/>
  <c r="F41" i="12"/>
  <c r="D42" i="12"/>
  <c r="D43" i="12"/>
  <c r="B44" i="12"/>
  <c r="B45" i="12"/>
  <c r="J45" i="12"/>
  <c r="H47" i="12"/>
  <c r="F48" i="12"/>
  <c r="F49" i="12"/>
  <c r="D50" i="12"/>
  <c r="D51" i="12"/>
  <c r="B52" i="12"/>
  <c r="B53" i="12"/>
  <c r="J53" i="12"/>
  <c r="H55" i="12"/>
  <c r="F56" i="12"/>
  <c r="F57" i="12"/>
  <c r="D58" i="12"/>
  <c r="D59" i="12"/>
  <c r="B61" i="12"/>
  <c r="J61" i="12"/>
  <c r="E9" i="11"/>
  <c r="C6" i="11"/>
  <c r="I7" i="11"/>
  <c r="K10" i="11"/>
  <c r="E17" i="11"/>
  <c r="K18" i="11"/>
  <c r="G20" i="11"/>
  <c r="C22" i="11"/>
  <c r="I23" i="11"/>
  <c r="E25" i="11"/>
  <c r="K26" i="11"/>
  <c r="G28" i="11"/>
  <c r="C30" i="11"/>
  <c r="I31" i="11"/>
  <c r="E33" i="11"/>
  <c r="K34" i="11"/>
  <c r="G36" i="11"/>
  <c r="C38" i="11"/>
  <c r="I39" i="11"/>
  <c r="E41" i="11"/>
  <c r="K42" i="11"/>
  <c r="G44" i="11"/>
  <c r="C46" i="11"/>
  <c r="I47" i="11"/>
  <c r="E49" i="11"/>
  <c r="K50" i="11"/>
  <c r="G52" i="11"/>
  <c r="C54" i="11"/>
  <c r="J56" i="11"/>
  <c r="B60" i="11"/>
  <c r="D6" i="11"/>
  <c r="J7" i="11"/>
  <c r="F9" i="11"/>
  <c r="B11" i="11"/>
  <c r="H12" i="11"/>
  <c r="D14" i="11"/>
  <c r="J15" i="11"/>
  <c r="F17" i="11"/>
  <c r="B19" i="11"/>
  <c r="H20" i="11"/>
  <c r="D22" i="11"/>
  <c r="J23" i="11"/>
  <c r="F25" i="11"/>
  <c r="B27" i="11"/>
  <c r="H28" i="11"/>
  <c r="D30" i="11"/>
  <c r="J31" i="11"/>
  <c r="F33" i="11"/>
  <c r="B35" i="11"/>
  <c r="H36" i="11"/>
  <c r="D38" i="11"/>
  <c r="J39" i="11"/>
  <c r="F41" i="11"/>
  <c r="B43" i="11"/>
  <c r="H44" i="11"/>
  <c r="D46" i="11"/>
  <c r="J47" i="11"/>
  <c r="F49" i="11"/>
  <c r="B51" i="11"/>
  <c r="H52" i="11"/>
  <c r="D54" i="11"/>
  <c r="E57" i="11"/>
  <c r="G60" i="11"/>
  <c r="J12" i="11"/>
  <c r="J20" i="11"/>
  <c r="J28" i="11"/>
  <c r="J36" i="11"/>
  <c r="D43" i="11"/>
  <c r="B48" i="11"/>
  <c r="H57" i="11"/>
  <c r="C5" i="11"/>
  <c r="I6" i="11"/>
  <c r="E8" i="11"/>
  <c r="K9" i="11"/>
  <c r="G11" i="11"/>
  <c r="C13" i="11"/>
  <c r="I14" i="11"/>
  <c r="E16" i="11"/>
  <c r="K17" i="11"/>
  <c r="G19" i="11"/>
  <c r="C21" i="11"/>
  <c r="I22" i="11"/>
  <c r="E24" i="11"/>
  <c r="K25" i="11"/>
  <c r="G27" i="11"/>
  <c r="C29" i="11"/>
  <c r="I30" i="11"/>
  <c r="E32" i="11"/>
  <c r="K33" i="11"/>
  <c r="G35" i="11"/>
  <c r="C37" i="11"/>
  <c r="I38" i="11"/>
  <c r="E40" i="11"/>
  <c r="K41" i="11"/>
  <c r="G43" i="11"/>
  <c r="C45" i="11"/>
  <c r="I46" i="11"/>
  <c r="E48" i="11"/>
  <c r="K49" i="11"/>
  <c r="G51" i="11"/>
  <c r="C53" i="11"/>
  <c r="K54" i="11"/>
  <c r="C58" i="11"/>
  <c r="E61" i="11"/>
  <c r="B8" i="11"/>
  <c r="D19" i="11"/>
  <c r="H25" i="11"/>
  <c r="H33" i="11"/>
  <c r="B40" i="11"/>
  <c r="F46" i="11"/>
  <c r="H49" i="11"/>
  <c r="J60" i="11"/>
  <c r="E5" i="11"/>
  <c r="K6" i="11"/>
  <c r="G8" i="11"/>
  <c r="C10" i="11"/>
  <c r="I11" i="11"/>
  <c r="E13" i="11"/>
  <c r="K14" i="11"/>
  <c r="G16" i="11"/>
  <c r="C18" i="11"/>
  <c r="I19" i="11"/>
  <c r="E21" i="11"/>
  <c r="K22" i="11"/>
  <c r="G24" i="11"/>
  <c r="C26" i="11"/>
  <c r="I27" i="11"/>
  <c r="E29" i="11"/>
  <c r="K30" i="11"/>
  <c r="G32" i="11"/>
  <c r="C34" i="11"/>
  <c r="I35" i="11"/>
  <c r="E37" i="11"/>
  <c r="K38" i="11"/>
  <c r="G40" i="11"/>
  <c r="C42" i="11"/>
  <c r="I43" i="11"/>
  <c r="E45" i="11"/>
  <c r="K46" i="11"/>
  <c r="G48" i="11"/>
  <c r="C50" i="11"/>
  <c r="I51" i="11"/>
  <c r="E53" i="11"/>
  <c r="D55" i="11"/>
  <c r="F58" i="11"/>
  <c r="H61" i="11"/>
  <c r="H9" i="11"/>
  <c r="B16" i="11"/>
  <c r="B24" i="11"/>
  <c r="F30" i="11"/>
  <c r="D35" i="11"/>
  <c r="H41" i="11"/>
  <c r="F54" i="11"/>
  <c r="F5" i="11"/>
  <c r="B7" i="11"/>
  <c r="H8" i="11"/>
  <c r="D10" i="11"/>
  <c r="J11" i="11"/>
  <c r="F13" i="11"/>
  <c r="B15" i="11"/>
  <c r="H16" i="11"/>
  <c r="D18" i="11"/>
  <c r="J19" i="11"/>
  <c r="F21" i="11"/>
  <c r="B23" i="11"/>
  <c r="H24" i="11"/>
  <c r="D26" i="11"/>
  <c r="J27" i="11"/>
  <c r="F29" i="11"/>
  <c r="B31" i="11"/>
  <c r="H32" i="11"/>
  <c r="D34" i="11"/>
  <c r="J35" i="11"/>
  <c r="F37" i="11"/>
  <c r="B39" i="11"/>
  <c r="H40" i="11"/>
  <c r="D42" i="11"/>
  <c r="J43" i="11"/>
  <c r="F45" i="11"/>
  <c r="B47" i="11"/>
  <c r="H48" i="11"/>
  <c r="D50" i="11"/>
  <c r="J51" i="11"/>
  <c r="F53" i="11"/>
  <c r="I55" i="11"/>
  <c r="K58" i="11"/>
  <c r="C62" i="11"/>
  <c r="F14" i="11"/>
  <c r="D27" i="11"/>
  <c r="D51" i="11"/>
  <c r="H5" i="11"/>
  <c r="D7" i="11"/>
  <c r="J8" i="11"/>
  <c r="F10" i="11"/>
  <c r="B12" i="11"/>
  <c r="H13" i="11"/>
  <c r="D15" i="11"/>
  <c r="J16" i="11"/>
  <c r="F18" i="11"/>
  <c r="B20" i="11"/>
  <c r="H21" i="11"/>
  <c r="D23" i="11"/>
  <c r="J24" i="11"/>
  <c r="F26" i="11"/>
  <c r="B28" i="11"/>
  <c r="H29" i="11"/>
  <c r="D31" i="11"/>
  <c r="J32" i="11"/>
  <c r="F34" i="11"/>
  <c r="B36" i="11"/>
  <c r="H37" i="11"/>
  <c r="D39" i="11"/>
  <c r="J40" i="11"/>
  <c r="F42" i="11"/>
  <c r="B44" i="11"/>
  <c r="H45" i="11"/>
  <c r="D47" i="11"/>
  <c r="J48" i="11"/>
  <c r="F50" i="11"/>
  <c r="B52" i="11"/>
  <c r="H53" i="11"/>
  <c r="B56" i="11"/>
  <c r="D59" i="11"/>
  <c r="F62" i="11"/>
  <c r="F6" i="11"/>
  <c r="D11" i="11"/>
  <c r="H17" i="11"/>
  <c r="F22" i="11"/>
  <c r="B32" i="11"/>
  <c r="F38" i="11"/>
  <c r="J44" i="11"/>
  <c r="J52" i="11"/>
  <c r="K5" i="11"/>
  <c r="G7" i="11"/>
  <c r="C9" i="11"/>
  <c r="I10" i="11"/>
  <c r="E12" i="11"/>
  <c r="K13" i="11"/>
  <c r="G15" i="11"/>
  <c r="C17" i="11"/>
  <c r="I18" i="11"/>
  <c r="E20" i="11"/>
  <c r="K21" i="11"/>
  <c r="G23" i="11"/>
  <c r="C25" i="11"/>
  <c r="I26" i="11"/>
  <c r="E28" i="11"/>
  <c r="K29" i="11"/>
  <c r="G31" i="11"/>
  <c r="C33" i="11"/>
  <c r="I34" i="11"/>
  <c r="E36" i="11"/>
  <c r="K37" i="11"/>
  <c r="G39" i="11"/>
  <c r="C41" i="11"/>
  <c r="I42" i="11"/>
  <c r="E44" i="11"/>
  <c r="K45" i="11"/>
  <c r="G47" i="11"/>
  <c r="C49" i="11"/>
  <c r="I50" i="11"/>
  <c r="E52" i="11"/>
  <c r="K53" i="11"/>
  <c r="G56" i="11"/>
  <c r="I59" i="11"/>
  <c r="K62" i="11"/>
  <c r="B55" i="11"/>
  <c r="J55" i="11"/>
  <c r="H56" i="11"/>
  <c r="F57" i="11"/>
  <c r="D58" i="11"/>
  <c r="B59" i="11"/>
  <c r="J59" i="11"/>
  <c r="H60" i="11"/>
  <c r="F61" i="11"/>
  <c r="D62" i="11"/>
  <c r="G5" i="11"/>
  <c r="E6" i="11"/>
  <c r="C7" i="11"/>
  <c r="K7" i="11"/>
  <c r="I8" i="11"/>
  <c r="G9" i="11"/>
  <c r="E10" i="11"/>
  <c r="C11" i="11"/>
  <c r="K11" i="11"/>
  <c r="I12" i="11"/>
  <c r="G13" i="11"/>
  <c r="E14" i="11"/>
  <c r="C15" i="11"/>
  <c r="K15" i="11"/>
  <c r="I16" i="11"/>
  <c r="G17" i="11"/>
  <c r="E18" i="11"/>
  <c r="C19" i="11"/>
  <c r="K19" i="11"/>
  <c r="I20" i="11"/>
  <c r="G21" i="11"/>
  <c r="E22" i="11"/>
  <c r="C23" i="11"/>
  <c r="K23" i="11"/>
  <c r="I24" i="11"/>
  <c r="G25" i="11"/>
  <c r="E26" i="11"/>
  <c r="C27" i="11"/>
  <c r="K27" i="11"/>
  <c r="I28" i="11"/>
  <c r="G29" i="11"/>
  <c r="E30" i="11"/>
  <c r="C31" i="11"/>
  <c r="K31" i="11"/>
  <c r="I32" i="11"/>
  <c r="G33" i="11"/>
  <c r="E34" i="11"/>
  <c r="C35" i="11"/>
  <c r="K35" i="11"/>
  <c r="I36" i="11"/>
  <c r="G37" i="11"/>
  <c r="E38" i="11"/>
  <c r="C39" i="11"/>
  <c r="K39" i="11"/>
  <c r="I40" i="11"/>
  <c r="G41" i="11"/>
  <c r="E42" i="11"/>
  <c r="C43" i="11"/>
  <c r="K43" i="11"/>
  <c r="I44" i="11"/>
  <c r="G45" i="11"/>
  <c r="E46" i="11"/>
  <c r="C47" i="11"/>
  <c r="K47" i="11"/>
  <c r="I48" i="11"/>
  <c r="G49" i="11"/>
  <c r="E50" i="11"/>
  <c r="C51" i="11"/>
  <c r="K51" i="11"/>
  <c r="I52" i="11"/>
  <c r="G53" i="11"/>
  <c r="E54" i="11"/>
  <c r="C55" i="11"/>
  <c r="K55" i="11"/>
  <c r="I56" i="11"/>
  <c r="G57" i="11"/>
  <c r="E58" i="11"/>
  <c r="C59" i="11"/>
  <c r="K59" i="11"/>
  <c r="I60" i="11"/>
  <c r="G61" i="11"/>
  <c r="E62" i="11"/>
  <c r="I5" i="11"/>
  <c r="G6" i="11"/>
  <c r="E7" i="11"/>
  <c r="C8" i="11"/>
  <c r="K8" i="11"/>
  <c r="I9" i="11"/>
  <c r="G10" i="11"/>
  <c r="E11" i="11"/>
  <c r="C12" i="11"/>
  <c r="K12" i="11"/>
  <c r="I13" i="11"/>
  <c r="G14" i="11"/>
  <c r="E15" i="11"/>
  <c r="C16" i="11"/>
  <c r="K16" i="11"/>
  <c r="I17" i="11"/>
  <c r="G18" i="11"/>
  <c r="E19" i="11"/>
  <c r="C20" i="11"/>
  <c r="K20" i="11"/>
  <c r="I21" i="11"/>
  <c r="G22" i="11"/>
  <c r="E23" i="11"/>
  <c r="C24" i="11"/>
  <c r="K24" i="11"/>
  <c r="I25" i="11"/>
  <c r="G26" i="11"/>
  <c r="E27" i="11"/>
  <c r="C28" i="11"/>
  <c r="K28" i="11"/>
  <c r="I29" i="11"/>
  <c r="G30" i="11"/>
  <c r="E31" i="11"/>
  <c r="C32" i="11"/>
  <c r="K32" i="11"/>
  <c r="I33" i="11"/>
  <c r="G34" i="11"/>
  <c r="E35" i="11"/>
  <c r="C36" i="11"/>
  <c r="K36" i="11"/>
  <c r="I37" i="11"/>
  <c r="G38" i="11"/>
  <c r="E39" i="11"/>
  <c r="C40" i="11"/>
  <c r="K40" i="11"/>
  <c r="I41" i="11"/>
  <c r="G42" i="11"/>
  <c r="E43" i="11"/>
  <c r="C44" i="11"/>
  <c r="K44" i="11"/>
  <c r="I45" i="11"/>
  <c r="G46" i="11"/>
  <c r="E47" i="11"/>
  <c r="C48" i="11"/>
  <c r="K48" i="11"/>
  <c r="I49" i="11"/>
  <c r="G50" i="11"/>
  <c r="E51" i="11"/>
  <c r="C52" i="11"/>
  <c r="K52" i="11"/>
  <c r="I53" i="11"/>
  <c r="G54" i="11"/>
  <c r="E55" i="11"/>
  <c r="C56" i="11"/>
  <c r="K56" i="11"/>
  <c r="I57" i="11"/>
  <c r="G58" i="11"/>
  <c r="E59" i="11"/>
  <c r="C60" i="11"/>
  <c r="K60" i="11"/>
  <c r="I61" i="11"/>
  <c r="G62" i="11"/>
  <c r="B5" i="11"/>
  <c r="J5" i="11"/>
  <c r="H6" i="11"/>
  <c r="F7" i="11"/>
  <c r="D8" i="11"/>
  <c r="B9" i="11"/>
  <c r="J9" i="11"/>
  <c r="H10" i="11"/>
  <c r="F11" i="11"/>
  <c r="D12" i="11"/>
  <c r="B13" i="11"/>
  <c r="J13" i="11"/>
  <c r="H14" i="11"/>
  <c r="F15" i="11"/>
  <c r="D16" i="11"/>
  <c r="B17" i="11"/>
  <c r="J17" i="11"/>
  <c r="H18" i="11"/>
  <c r="F19" i="11"/>
  <c r="D20" i="11"/>
  <c r="B21" i="11"/>
  <c r="J21" i="11"/>
  <c r="H22" i="11"/>
  <c r="F23" i="11"/>
  <c r="D24" i="11"/>
  <c r="B25" i="11"/>
  <c r="J25" i="11"/>
  <c r="H26" i="11"/>
  <c r="F27" i="11"/>
  <c r="D28" i="11"/>
  <c r="B29" i="11"/>
  <c r="J29" i="11"/>
  <c r="H30" i="11"/>
  <c r="F31" i="11"/>
  <c r="D32" i="11"/>
  <c r="B33" i="11"/>
  <c r="J33" i="11"/>
  <c r="H34" i="11"/>
  <c r="F35" i="11"/>
  <c r="D36" i="11"/>
  <c r="B37" i="11"/>
  <c r="J37" i="11"/>
  <c r="H38" i="11"/>
  <c r="F39" i="11"/>
  <c r="D40" i="11"/>
  <c r="B41" i="11"/>
  <c r="J41" i="11"/>
  <c r="H42" i="11"/>
  <c r="F43" i="11"/>
  <c r="D44" i="11"/>
  <c r="B45" i="11"/>
  <c r="J45" i="11"/>
  <c r="H46" i="11"/>
  <c r="F47" i="11"/>
  <c r="D48" i="11"/>
  <c r="B49" i="11"/>
  <c r="J49" i="11"/>
  <c r="H50" i="11"/>
  <c r="F51" i="11"/>
  <c r="D52" i="11"/>
  <c r="B53" i="11"/>
  <c r="J53" i="11"/>
  <c r="H54" i="11"/>
  <c r="F55" i="11"/>
  <c r="D56" i="11"/>
  <c r="B57" i="11"/>
  <c r="J57" i="11"/>
  <c r="H58" i="11"/>
  <c r="F59" i="11"/>
  <c r="D60" i="11"/>
  <c r="B61" i="11"/>
  <c r="J61" i="11"/>
  <c r="H62" i="11"/>
  <c r="I54" i="11"/>
  <c r="G55" i="11"/>
  <c r="E56" i="11"/>
  <c r="C57" i="11"/>
  <c r="K57" i="11"/>
  <c r="I58" i="11"/>
  <c r="G59" i="11"/>
  <c r="E60" i="11"/>
  <c r="C61" i="11"/>
  <c r="K61" i="11"/>
  <c r="I62" i="11"/>
  <c r="D5" i="11"/>
  <c r="B6" i="11"/>
  <c r="J6" i="11"/>
  <c r="H7" i="11"/>
  <c r="F8" i="11"/>
  <c r="D9" i="11"/>
  <c r="B10" i="11"/>
  <c r="J10" i="11"/>
  <c r="H11" i="11"/>
  <c r="F12" i="11"/>
  <c r="D13" i="11"/>
  <c r="B14" i="11"/>
  <c r="J14" i="11"/>
  <c r="H15" i="11"/>
  <c r="F16" i="11"/>
  <c r="D17" i="11"/>
  <c r="B18" i="11"/>
  <c r="J18" i="11"/>
  <c r="H19" i="11"/>
  <c r="F20" i="11"/>
  <c r="D21" i="11"/>
  <c r="B22" i="11"/>
  <c r="J22" i="11"/>
  <c r="H23" i="11"/>
  <c r="F24" i="11"/>
  <c r="D25" i="11"/>
  <c r="B26" i="11"/>
  <c r="J26" i="11"/>
  <c r="H27" i="11"/>
  <c r="F28" i="11"/>
  <c r="D29" i="11"/>
  <c r="B30" i="11"/>
  <c r="J30" i="11"/>
  <c r="H31" i="11"/>
  <c r="F32" i="11"/>
  <c r="D33" i="11"/>
  <c r="B34" i="11"/>
  <c r="J34" i="11"/>
  <c r="H35" i="11"/>
  <c r="F36" i="11"/>
  <c r="D37" i="11"/>
  <c r="B38" i="11"/>
  <c r="J38" i="11"/>
  <c r="H39" i="11"/>
  <c r="F40" i="11"/>
  <c r="D41" i="11"/>
  <c r="B42" i="11"/>
  <c r="J42" i="11"/>
  <c r="H43" i="11"/>
  <c r="F44" i="11"/>
  <c r="D45" i="11"/>
  <c r="B46" i="11"/>
  <c r="J46" i="11"/>
  <c r="H47" i="11"/>
  <c r="F48" i="11"/>
  <c r="D49" i="11"/>
  <c r="B50" i="11"/>
  <c r="J50" i="11"/>
  <c r="H51" i="11"/>
  <c r="F52" i="11"/>
  <c r="D53" i="11"/>
  <c r="B54" i="11"/>
  <c r="J54" i="11"/>
  <c r="H55" i="11"/>
  <c r="F56" i="11"/>
  <c r="D57" i="11"/>
  <c r="B58" i="11"/>
  <c r="J58" i="11"/>
  <c r="H59" i="11"/>
  <c r="F60" i="11"/>
  <c r="D61" i="11"/>
  <c r="B62" i="11"/>
  <c r="D6" i="10"/>
  <c r="H8" i="10"/>
  <c r="D10" i="10"/>
  <c r="F5" i="10"/>
  <c r="F9" i="10"/>
  <c r="D22" i="10"/>
  <c r="B27" i="10"/>
  <c r="H36" i="10"/>
  <c r="H40" i="10"/>
  <c r="F45" i="10"/>
  <c r="H48" i="10"/>
  <c r="H52" i="10"/>
  <c r="F53" i="10"/>
  <c r="D54" i="10"/>
  <c r="B55" i="10"/>
  <c r="H56" i="10"/>
  <c r="F57" i="10"/>
  <c r="D58" i="10"/>
  <c r="D62" i="10"/>
  <c r="G5" i="10"/>
  <c r="E6" i="10"/>
  <c r="C7" i="10"/>
  <c r="J7" i="10"/>
  <c r="I8" i="10"/>
  <c r="G9" i="10"/>
  <c r="E10" i="10"/>
  <c r="C11" i="10"/>
  <c r="J11" i="10"/>
  <c r="I12" i="10"/>
  <c r="G13" i="10"/>
  <c r="E14" i="10"/>
  <c r="C15" i="10"/>
  <c r="J15" i="10"/>
  <c r="I16" i="10"/>
  <c r="G17" i="10"/>
  <c r="E18" i="10"/>
  <c r="C19" i="10"/>
  <c r="J19" i="10"/>
  <c r="I20" i="10"/>
  <c r="G21" i="10"/>
  <c r="E22" i="10"/>
  <c r="C23" i="10"/>
  <c r="J23" i="10"/>
  <c r="I24" i="10"/>
  <c r="G25" i="10"/>
  <c r="E26" i="10"/>
  <c r="C27" i="10"/>
  <c r="J27" i="10"/>
  <c r="I28" i="10"/>
  <c r="G29" i="10"/>
  <c r="E30" i="10"/>
  <c r="C31" i="10"/>
  <c r="J31" i="10"/>
  <c r="I32" i="10"/>
  <c r="G33" i="10"/>
  <c r="E34" i="10"/>
  <c r="C35" i="10"/>
  <c r="J35" i="10"/>
  <c r="I36" i="10"/>
  <c r="G37" i="10"/>
  <c r="E38" i="10"/>
  <c r="C39" i="10"/>
  <c r="J39" i="10"/>
  <c r="I40" i="10"/>
  <c r="G41" i="10"/>
  <c r="E42" i="10"/>
  <c r="C43" i="10"/>
  <c r="J43" i="10"/>
  <c r="I44" i="10"/>
  <c r="G45" i="10"/>
  <c r="E46" i="10"/>
  <c r="C47" i="10"/>
  <c r="J47" i="10"/>
  <c r="I48" i="10"/>
  <c r="G49" i="10"/>
  <c r="E50" i="10"/>
  <c r="C51" i="10"/>
  <c r="J51" i="10"/>
  <c r="I52" i="10"/>
  <c r="G53" i="10"/>
  <c r="E54" i="10"/>
  <c r="C55" i="10"/>
  <c r="J55" i="10"/>
  <c r="I56" i="10"/>
  <c r="G57" i="10"/>
  <c r="E58" i="10"/>
  <c r="C59" i="10"/>
  <c r="J59" i="10"/>
  <c r="I60" i="10"/>
  <c r="G61" i="10"/>
  <c r="E62" i="10"/>
  <c r="H5" i="10"/>
  <c r="F6" i="10"/>
  <c r="D7" i="10"/>
  <c r="B8" i="10"/>
  <c r="H9" i="10"/>
  <c r="F10" i="10"/>
  <c r="D11" i="10"/>
  <c r="B12" i="10"/>
  <c r="H13" i="10"/>
  <c r="F14" i="10"/>
  <c r="D15" i="10"/>
  <c r="B16" i="10"/>
  <c r="H17" i="10"/>
  <c r="F18" i="10"/>
  <c r="D19" i="10"/>
  <c r="B20" i="10"/>
  <c r="H21" i="10"/>
  <c r="F22" i="10"/>
  <c r="D23" i="10"/>
  <c r="B24" i="10"/>
  <c r="H25" i="10"/>
  <c r="F26" i="10"/>
  <c r="D27" i="10"/>
  <c r="B28" i="10"/>
  <c r="H29" i="10"/>
  <c r="F30" i="10"/>
  <c r="D31" i="10"/>
  <c r="B32" i="10"/>
  <c r="H33" i="10"/>
  <c r="F34" i="10"/>
  <c r="D35" i="10"/>
  <c r="B36" i="10"/>
  <c r="H37" i="10"/>
  <c r="F38" i="10"/>
  <c r="D39" i="10"/>
  <c r="B40" i="10"/>
  <c r="H41" i="10"/>
  <c r="F42" i="10"/>
  <c r="D43" i="10"/>
  <c r="B44" i="10"/>
  <c r="H45" i="10"/>
  <c r="F46" i="10"/>
  <c r="D47" i="10"/>
  <c r="B48" i="10"/>
  <c r="H49" i="10"/>
  <c r="F50" i="10"/>
  <c r="D51" i="10"/>
  <c r="B52" i="10"/>
  <c r="H53" i="10"/>
  <c r="F54" i="10"/>
  <c r="D55" i="10"/>
  <c r="B56" i="10"/>
  <c r="H57" i="10"/>
  <c r="F58" i="10"/>
  <c r="D59" i="10"/>
  <c r="B60" i="10"/>
  <c r="H61" i="10"/>
  <c r="F62" i="10"/>
  <c r="I5" i="10"/>
  <c r="G6" i="10"/>
  <c r="E7" i="10"/>
  <c r="C8" i="10"/>
  <c r="J8" i="10"/>
  <c r="I9" i="10"/>
  <c r="G10" i="10"/>
  <c r="E11" i="10"/>
  <c r="C12" i="10"/>
  <c r="J12" i="10"/>
  <c r="I13" i="10"/>
  <c r="G14" i="10"/>
  <c r="E15" i="10"/>
  <c r="C16" i="10"/>
  <c r="J16" i="10"/>
  <c r="I17" i="10"/>
  <c r="G18" i="10"/>
  <c r="E19" i="10"/>
  <c r="C20" i="10"/>
  <c r="J20" i="10"/>
  <c r="I21" i="10"/>
  <c r="G22" i="10"/>
  <c r="E23" i="10"/>
  <c r="C24" i="10"/>
  <c r="J24" i="10"/>
  <c r="I25" i="10"/>
  <c r="G26" i="10"/>
  <c r="E27" i="10"/>
  <c r="C28" i="10"/>
  <c r="J28" i="10"/>
  <c r="I29" i="10"/>
  <c r="G30" i="10"/>
  <c r="E31" i="10"/>
  <c r="C32" i="10"/>
  <c r="J32" i="10"/>
  <c r="I33" i="10"/>
  <c r="G34" i="10"/>
  <c r="E35" i="10"/>
  <c r="C36" i="10"/>
  <c r="J36" i="10"/>
  <c r="I37" i="10"/>
  <c r="G38" i="10"/>
  <c r="E39" i="10"/>
  <c r="C40" i="10"/>
  <c r="J40" i="10"/>
  <c r="I41" i="10"/>
  <c r="G42" i="10"/>
  <c r="E43" i="10"/>
  <c r="C44" i="10"/>
  <c r="J44" i="10"/>
  <c r="I45" i="10"/>
  <c r="G46" i="10"/>
  <c r="E47" i="10"/>
  <c r="C48" i="10"/>
  <c r="J48" i="10"/>
  <c r="I49" i="10"/>
  <c r="G50" i="10"/>
  <c r="E51" i="10"/>
  <c r="C52" i="10"/>
  <c r="J52" i="10"/>
  <c r="I53" i="10"/>
  <c r="G54" i="10"/>
  <c r="E55" i="10"/>
  <c r="C56" i="10"/>
  <c r="J56" i="10"/>
  <c r="I57" i="10"/>
  <c r="G58" i="10"/>
  <c r="E59" i="10"/>
  <c r="C60" i="10"/>
  <c r="J60" i="10"/>
  <c r="I61" i="10"/>
  <c r="G62" i="10"/>
  <c r="H12" i="10"/>
  <c r="H16" i="10"/>
  <c r="B31" i="10"/>
  <c r="B35" i="10"/>
  <c r="D38" i="10"/>
  <c r="F41" i="10"/>
  <c r="H44" i="10"/>
  <c r="F49" i="10"/>
  <c r="B5" i="10"/>
  <c r="H6" i="10"/>
  <c r="F7" i="10"/>
  <c r="D8" i="10"/>
  <c r="B9" i="10"/>
  <c r="H10" i="10"/>
  <c r="F11" i="10"/>
  <c r="D12" i="10"/>
  <c r="B13" i="10"/>
  <c r="H14" i="10"/>
  <c r="F15" i="10"/>
  <c r="D16" i="10"/>
  <c r="B17" i="10"/>
  <c r="H18" i="10"/>
  <c r="F19" i="10"/>
  <c r="D20" i="10"/>
  <c r="B21" i="10"/>
  <c r="H22" i="10"/>
  <c r="F23" i="10"/>
  <c r="D24" i="10"/>
  <c r="B25" i="10"/>
  <c r="H26" i="10"/>
  <c r="F27" i="10"/>
  <c r="D28" i="10"/>
  <c r="B29" i="10"/>
  <c r="H30" i="10"/>
  <c r="F31" i="10"/>
  <c r="D32" i="10"/>
  <c r="B33" i="10"/>
  <c r="H34" i="10"/>
  <c r="F35" i="10"/>
  <c r="D36" i="10"/>
  <c r="B37" i="10"/>
  <c r="H38" i="10"/>
  <c r="F39" i="10"/>
  <c r="D40" i="10"/>
  <c r="B41" i="10"/>
  <c r="H42" i="10"/>
  <c r="F43" i="10"/>
  <c r="D44" i="10"/>
  <c r="B45" i="10"/>
  <c r="H46" i="10"/>
  <c r="F47" i="10"/>
  <c r="D48" i="10"/>
  <c r="B49" i="10"/>
  <c r="H50" i="10"/>
  <c r="F51" i="10"/>
  <c r="D52" i="10"/>
  <c r="B53" i="10"/>
  <c r="H54" i="10"/>
  <c r="F55" i="10"/>
  <c r="D56" i="10"/>
  <c r="B57" i="10"/>
  <c r="H58" i="10"/>
  <c r="F59" i="10"/>
  <c r="D60" i="10"/>
  <c r="B61" i="10"/>
  <c r="H62" i="10"/>
  <c r="F13" i="10"/>
  <c r="F17" i="10"/>
  <c r="H20" i="10"/>
  <c r="H24" i="10"/>
  <c r="H28" i="10"/>
  <c r="H32" i="10"/>
  <c r="B43" i="10"/>
  <c r="D46" i="10"/>
  <c r="D50" i="10"/>
  <c r="B59" i="10"/>
  <c r="C5" i="10"/>
  <c r="J5" i="10"/>
  <c r="I6" i="10"/>
  <c r="G7" i="10"/>
  <c r="E8" i="10"/>
  <c r="C9" i="10"/>
  <c r="J9" i="10"/>
  <c r="I10" i="10"/>
  <c r="G11" i="10"/>
  <c r="E12" i="10"/>
  <c r="C13" i="10"/>
  <c r="J13" i="10"/>
  <c r="I14" i="10"/>
  <c r="G15" i="10"/>
  <c r="E16" i="10"/>
  <c r="C17" i="10"/>
  <c r="J17" i="10"/>
  <c r="I18" i="10"/>
  <c r="G19" i="10"/>
  <c r="E20" i="10"/>
  <c r="C21" i="10"/>
  <c r="J21" i="10"/>
  <c r="I22" i="10"/>
  <c r="G23" i="10"/>
  <c r="E24" i="10"/>
  <c r="C25" i="10"/>
  <c r="J25" i="10"/>
  <c r="I26" i="10"/>
  <c r="G27" i="10"/>
  <c r="E28" i="10"/>
  <c r="C29" i="10"/>
  <c r="J29" i="10"/>
  <c r="I30" i="10"/>
  <c r="G31" i="10"/>
  <c r="E32" i="10"/>
  <c r="C33" i="10"/>
  <c r="J33" i="10"/>
  <c r="I34" i="10"/>
  <c r="G35" i="10"/>
  <c r="E36" i="10"/>
  <c r="C37" i="10"/>
  <c r="J37" i="10"/>
  <c r="I38" i="10"/>
  <c r="G39" i="10"/>
  <c r="E40" i="10"/>
  <c r="C41" i="10"/>
  <c r="J41" i="10"/>
  <c r="I42" i="10"/>
  <c r="G43" i="10"/>
  <c r="E44" i="10"/>
  <c r="C45" i="10"/>
  <c r="J45" i="10"/>
  <c r="I46" i="10"/>
  <c r="G47" i="10"/>
  <c r="E48" i="10"/>
  <c r="C49" i="10"/>
  <c r="J49" i="10"/>
  <c r="I50" i="10"/>
  <c r="G51" i="10"/>
  <c r="E52" i="10"/>
  <c r="C53" i="10"/>
  <c r="J53" i="10"/>
  <c r="I54" i="10"/>
  <c r="G55" i="10"/>
  <c r="E56" i="10"/>
  <c r="C57" i="10"/>
  <c r="J57" i="10"/>
  <c r="I58" i="10"/>
  <c r="G59" i="10"/>
  <c r="E60" i="10"/>
  <c r="C61" i="10"/>
  <c r="J61" i="10"/>
  <c r="I62" i="10"/>
  <c r="B7" i="10"/>
  <c r="B11" i="10"/>
  <c r="D14" i="10"/>
  <c r="B19" i="10"/>
  <c r="B23" i="10"/>
  <c r="D26" i="10"/>
  <c r="D30" i="10"/>
  <c r="D34" i="10"/>
  <c r="B39" i="10"/>
  <c r="H60" i="10"/>
  <c r="D5" i="10"/>
  <c r="B6" i="10"/>
  <c r="H7" i="10"/>
  <c r="F8" i="10"/>
  <c r="D9" i="10"/>
  <c r="B10" i="10"/>
  <c r="H11" i="10"/>
  <c r="F12" i="10"/>
  <c r="D13" i="10"/>
  <c r="B14" i="10"/>
  <c r="H15" i="10"/>
  <c r="F16" i="10"/>
  <c r="D17" i="10"/>
  <c r="B18" i="10"/>
  <c r="H19" i="10"/>
  <c r="F20" i="10"/>
  <c r="D21" i="10"/>
  <c r="B22" i="10"/>
  <c r="H23" i="10"/>
  <c r="F24" i="10"/>
  <c r="D25" i="10"/>
  <c r="B26" i="10"/>
  <c r="H27" i="10"/>
  <c r="F28" i="10"/>
  <c r="D29" i="10"/>
  <c r="B30" i="10"/>
  <c r="H31" i="10"/>
  <c r="F32" i="10"/>
  <c r="D33" i="10"/>
  <c r="B34" i="10"/>
  <c r="H35" i="10"/>
  <c r="F36" i="10"/>
  <c r="D37" i="10"/>
  <c r="B38" i="10"/>
  <c r="H39" i="10"/>
  <c r="F40" i="10"/>
  <c r="D41" i="10"/>
  <c r="B42" i="10"/>
  <c r="H43" i="10"/>
  <c r="F44" i="10"/>
  <c r="D45" i="10"/>
  <c r="B46" i="10"/>
  <c r="H47" i="10"/>
  <c r="F48" i="10"/>
  <c r="D49" i="10"/>
  <c r="B50" i="10"/>
  <c r="H51" i="10"/>
  <c r="F52" i="10"/>
  <c r="D53" i="10"/>
  <c r="B54" i="10"/>
  <c r="H55" i="10"/>
  <c r="F56" i="10"/>
  <c r="D57" i="10"/>
  <c r="B58" i="10"/>
  <c r="H59" i="10"/>
  <c r="F60" i="10"/>
  <c r="D61" i="10"/>
  <c r="B62" i="10"/>
  <c r="B15" i="10"/>
  <c r="D18" i="10"/>
  <c r="F21" i="10"/>
  <c r="F25" i="10"/>
  <c r="F29" i="10"/>
  <c r="F33" i="10"/>
  <c r="F37" i="10"/>
  <c r="D42" i="10"/>
  <c r="B47" i="10"/>
  <c r="B51" i="10"/>
  <c r="F61" i="10"/>
  <c r="E5" i="10"/>
  <c r="C6" i="10"/>
  <c r="J6" i="10"/>
  <c r="I7" i="10"/>
  <c r="G8" i="10"/>
  <c r="E9" i="10"/>
  <c r="C10" i="10"/>
  <c r="J10" i="10"/>
  <c r="I11" i="10"/>
  <c r="G12" i="10"/>
  <c r="E13" i="10"/>
  <c r="C14" i="10"/>
  <c r="J14" i="10"/>
  <c r="I15" i="10"/>
  <c r="G16" i="10"/>
  <c r="E17" i="10"/>
  <c r="C18" i="10"/>
  <c r="J18" i="10"/>
  <c r="I19" i="10"/>
  <c r="G20" i="10"/>
  <c r="E21" i="10"/>
  <c r="C22" i="10"/>
  <c r="J22" i="10"/>
  <c r="I23" i="10"/>
  <c r="G24" i="10"/>
  <c r="E25" i="10"/>
  <c r="C26" i="10"/>
  <c r="J26" i="10"/>
  <c r="I27" i="10"/>
  <c r="G28" i="10"/>
  <c r="E29" i="10"/>
  <c r="C30" i="10"/>
  <c r="J30" i="10"/>
  <c r="I31" i="10"/>
  <c r="G32" i="10"/>
  <c r="E33" i="10"/>
  <c r="C34" i="10"/>
  <c r="J34" i="10"/>
  <c r="I35" i="10"/>
  <c r="G36" i="10"/>
  <c r="E37" i="10"/>
  <c r="C38" i="10"/>
  <c r="J38" i="10"/>
  <c r="I39" i="10"/>
  <c r="G40" i="10"/>
  <c r="E41" i="10"/>
  <c r="C42" i="10"/>
  <c r="J42" i="10"/>
  <c r="I43" i="10"/>
  <c r="G44" i="10"/>
  <c r="E45" i="10"/>
  <c r="C46" i="10"/>
  <c r="J46" i="10"/>
  <c r="I47" i="10"/>
  <c r="G48" i="10"/>
  <c r="E49" i="10"/>
  <c r="C50" i="10"/>
  <c r="J50" i="10"/>
  <c r="I51" i="10"/>
  <c r="G52" i="10"/>
  <c r="E53" i="10"/>
  <c r="C54" i="10"/>
  <c r="J54" i="10"/>
  <c r="I55" i="10"/>
  <c r="G56" i="10"/>
  <c r="E57" i="10"/>
  <c r="C58" i="10"/>
  <c r="J58" i="10"/>
  <c r="I59" i="10"/>
  <c r="G60" i="10"/>
  <c r="E61" i="10"/>
  <c r="C62" i="10"/>
</calcChain>
</file>

<file path=xl/sharedStrings.xml><?xml version="1.0" encoding="utf-8"?>
<sst xmlns="http://schemas.openxmlformats.org/spreadsheetml/2006/main" count="4394" uniqueCount="116">
  <si>
    <t>Gross calorific values</t>
  </si>
  <si>
    <t>Thousand tonnes of oil equivalent</t>
  </si>
  <si>
    <t>Coal</t>
  </si>
  <si>
    <r>
      <t>Manufactured fuel</t>
    </r>
    <r>
      <rPr>
        <i/>
        <sz val="8.5"/>
        <rFont val="Arial"/>
        <family val="2"/>
      </rPr>
      <t>(1)</t>
    </r>
  </si>
  <si>
    <t>Primary oils</t>
  </si>
  <si>
    <t>Petroleum products</t>
  </si>
  <si>
    <r>
      <t>Natural gas</t>
    </r>
    <r>
      <rPr>
        <i/>
        <sz val="8.5"/>
        <rFont val="Arial"/>
        <family val="2"/>
      </rPr>
      <t>(2)</t>
    </r>
  </si>
  <si>
    <r>
      <t>Bioenergy &amp; waste</t>
    </r>
    <r>
      <rPr>
        <i/>
        <sz val="8.5"/>
        <rFont val="Arial"/>
        <family val="2"/>
      </rPr>
      <t>(3)</t>
    </r>
  </si>
  <si>
    <t>Primary electricity</t>
  </si>
  <si>
    <t>Electricity</t>
  </si>
  <si>
    <t>Heat sold</t>
  </si>
  <si>
    <t>Total</t>
  </si>
  <si>
    <t xml:space="preserve">Supply </t>
  </si>
  <si>
    <t>Imports</t>
  </si>
  <si>
    <t>Exports</t>
  </si>
  <si>
    <t>Marine bunkers</t>
  </si>
  <si>
    <r>
      <t>Stock change</t>
    </r>
    <r>
      <rPr>
        <i/>
        <sz val="8"/>
        <rFont val="Arial"/>
        <family val="2"/>
      </rPr>
      <t>(4)</t>
    </r>
  </si>
  <si>
    <t>Primary supply</t>
  </si>
  <si>
    <r>
      <t>Statistical difference</t>
    </r>
    <r>
      <rPr>
        <i/>
        <sz val="8.5"/>
        <rFont val="Arial"/>
        <family val="2"/>
      </rPr>
      <t>(5)</t>
    </r>
  </si>
  <si>
    <t>Primary demand</t>
  </si>
  <si>
    <t>Transfers</t>
  </si>
  <si>
    <t>Transformation</t>
  </si>
  <si>
    <t>Electricity generation</t>
  </si>
  <si>
    <t xml:space="preserve">   Major power producers</t>
  </si>
  <si>
    <t xml:space="preserve">   Autogenerators</t>
  </si>
  <si>
    <t>Heat generation</t>
  </si>
  <si>
    <t>Petroleum refineries</t>
  </si>
  <si>
    <t>Coke manufacture</t>
  </si>
  <si>
    <t>Blast furnaces</t>
  </si>
  <si>
    <t>Patent fuel manufacture</t>
  </si>
  <si>
    <t>Other</t>
  </si>
  <si>
    <t>Energy industry use</t>
  </si>
  <si>
    <t>Oil and gas extraction</t>
  </si>
  <si>
    <t>Coal extraction</t>
  </si>
  <si>
    <t>Pumped storage</t>
  </si>
  <si>
    <t>Losses</t>
  </si>
  <si>
    <t>Final consumption</t>
  </si>
  <si>
    <t>Industry</t>
  </si>
  <si>
    <t>Unclassified</t>
  </si>
  <si>
    <t>Iron and steel</t>
  </si>
  <si>
    <t>Non-ferrous metals</t>
  </si>
  <si>
    <t>Mineral products</t>
  </si>
  <si>
    <t>Chemicals</t>
  </si>
  <si>
    <t>Mechanical engineering etc</t>
  </si>
  <si>
    <t>Electrical engineering etc</t>
  </si>
  <si>
    <t>Vehicles</t>
  </si>
  <si>
    <t>Food, beverages etc</t>
  </si>
  <si>
    <t>Textiles, leather etc</t>
  </si>
  <si>
    <t>Paper, printing etc</t>
  </si>
  <si>
    <t>Construction</t>
  </si>
  <si>
    <r>
      <t xml:space="preserve">Transport </t>
    </r>
    <r>
      <rPr>
        <i/>
        <sz val="8.5"/>
        <rFont val="Arial"/>
        <family val="2"/>
      </rPr>
      <t>(6)</t>
    </r>
  </si>
  <si>
    <t>Air</t>
  </si>
  <si>
    <t>Rail</t>
  </si>
  <si>
    <t>Road</t>
  </si>
  <si>
    <t>National navigation</t>
  </si>
  <si>
    <t>Pipelines</t>
  </si>
  <si>
    <t>Domestic</t>
  </si>
  <si>
    <t>Public administration</t>
  </si>
  <si>
    <t>Commercial</t>
  </si>
  <si>
    <t>Agriculture</t>
  </si>
  <si>
    <t>Miscellaneous</t>
  </si>
  <si>
    <t>Non energy use</t>
  </si>
  <si>
    <t>(1)  Includes all manufactured solid fuels, benzole, tars, coke oven gas and blast furnace gas.</t>
  </si>
  <si>
    <t>(2)  Includes colliery methane.</t>
  </si>
  <si>
    <t>(3)  Includes geothermal and solar heat.</t>
  </si>
  <si>
    <t>(4)  Stock fall (+), stock rise (-).</t>
  </si>
  <si>
    <t>(5)  Primary supply minus primary demand.</t>
  </si>
  <si>
    <t>Units</t>
  </si>
  <si>
    <t>Terawatt hours</t>
  </si>
  <si>
    <t>Petajoules</t>
  </si>
  <si>
    <t>Manufactured fuel(1)</t>
  </si>
  <si>
    <t>Natural gas(2)</t>
  </si>
  <si>
    <t>Bioenergy &amp; waste(3)</t>
  </si>
  <si>
    <t>Stock change(4)</t>
  </si>
  <si>
    <t>Statistical difference(5)</t>
  </si>
  <si>
    <t>Transport (6)</t>
  </si>
  <si>
    <t>Click in highlighted cell below, and use drop down menu to change units</t>
  </si>
  <si>
    <t>Other(7)</t>
  </si>
  <si>
    <t>(7)  Back-flows from the petrochemical industry.</t>
  </si>
  <si>
    <t>Production</t>
  </si>
  <si>
    <t>Aggregate energy balance 2020</t>
  </si>
  <si>
    <t>(6)  See DUKES 2020 paragraphs 5.17 regarding electricity use in transport and 6.47 regarding renewables use in transport.</t>
  </si>
  <si>
    <t>Aggregate energy balance 2021</t>
  </si>
  <si>
    <t>Aggregate energy balance 2022</t>
  </si>
  <si>
    <t>Aggregate energy balance 1998</t>
  </si>
  <si>
    <t>Aggregate energy balance 1999</t>
  </si>
  <si>
    <t>Aggregate energy balance 2000</t>
  </si>
  <si>
    <t>Aggregate energy balance 2001</t>
  </si>
  <si>
    <t>Aggregate energy balance 2002</t>
  </si>
  <si>
    <t>Aggregate energy balance 2003</t>
  </si>
  <si>
    <t>Aggregate energy balance 2004</t>
  </si>
  <si>
    <t>Aggregate energy balance 2005</t>
  </si>
  <si>
    <t>Aggregate energy balance 2006</t>
  </si>
  <si>
    <t>Aggregate energy balance 2007</t>
  </si>
  <si>
    <t>Aggregate energy balance 2008</t>
  </si>
  <si>
    <t>Aggregate energy balance 2009</t>
  </si>
  <si>
    <t>Aggregate energy balance 2010</t>
  </si>
  <si>
    <t>Aggregate energy balance 2011</t>
  </si>
  <si>
    <t>Aggregate energy balance 2012</t>
  </si>
  <si>
    <t>Aggregate energy balance 2013</t>
  </si>
  <si>
    <t>Aggregate energy balance 2014</t>
  </si>
  <si>
    <t>Aggregate energy balance 2015</t>
  </si>
  <si>
    <t>Aggregate energy balance 2016</t>
  </si>
  <si>
    <t>Aggregate energy balance 2017</t>
  </si>
  <si>
    <t>Aggregate energy balance 2018</t>
  </si>
  <si>
    <t>Aggregate energy balance 2019</t>
  </si>
  <si>
    <t>Other(6)</t>
  </si>
  <si>
    <t>Transport</t>
  </si>
  <si>
    <t>Aggregate energy balance 2023</t>
  </si>
  <si>
    <t>Storage (7)</t>
  </si>
  <si>
    <t>Storage (8)</t>
  </si>
  <si>
    <t>Aggregate energy balance 2024</t>
  </si>
  <si>
    <t>Aggregate energy balance 2025</t>
  </si>
  <si>
    <t>Other manufacturing etc (8)</t>
  </si>
  <si>
    <t>Energy Trends: June 2026, special feature article - Methodology changes sector definitions: DUKES 2026</t>
  </si>
  <si>
    <t>(8) Other manufacturing, wood and wood products previously 'other industries', see: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</si>
</sst>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\ ;\-#,##0\ ;&quot; &quot;"/>
    <numFmt numFmtId="165" formatCode="#,##0\ ;\-#,##0\ ;&quot;-  &quot;"/>
    <numFmt numFmtId="166" formatCode="\+#,##0\ ;\-#,##0\ ;&quot; &quot;"/>
    <numFmt numFmtId="167" formatCode="\+#,##0\ ;\-#,##0\ ;&quot;-  &quot;"/>
    <numFmt numFmtId="168" formatCode="#,##0.00000"/>
    <numFmt numFmtId="169" formatCode="#,##0.000000"/>
  </numFmts>
  <fonts count="23" x14ac:knownFonts="1">
    <font>
      <sz val="10"/>
      <name val="Arial"/>
    </font>
    <font>
      <b/>
      <sz val="18"/>
      <color indexed="12"/>
      <name val="Arial"/>
      <family val="2"/>
    </font>
    <font>
      <sz val="18"/>
      <color indexed="12"/>
      <name val="Arial"/>
      <family val="2"/>
    </font>
    <font>
      <sz val="20"/>
      <color indexed="12"/>
      <name val="Arial"/>
      <family val="2"/>
    </font>
    <font>
      <sz val="2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8.5"/>
      <name val="Arial"/>
      <family val="2"/>
    </font>
    <font>
      <i/>
      <sz val="8.5"/>
      <name val="Arial"/>
      <family val="2"/>
    </font>
    <font>
      <sz val="7"/>
      <name val="Arial"/>
      <family val="2"/>
    </font>
    <font>
      <sz val="7.5"/>
      <name val="Arial"/>
      <family val="2"/>
    </font>
    <font>
      <i/>
      <sz val="8"/>
      <name val="Arial"/>
      <family val="2"/>
    </font>
    <font>
      <sz val="7.5"/>
      <color indexed="10"/>
      <name val="Arial"/>
      <family val="2"/>
    </font>
    <font>
      <b/>
      <sz val="7.5"/>
      <name val="Arial"/>
      <family val="2"/>
    </font>
    <font>
      <b/>
      <sz val="9"/>
      <color rgb="FFFF0000"/>
      <name val="Arial"/>
      <family val="2"/>
    </font>
    <font>
      <i/>
      <sz val="10"/>
      <color rgb="FFFF0000"/>
      <name val="Arial"/>
      <family val="2"/>
    </font>
    <font>
      <sz val="10"/>
      <color rgb="FFFF0000"/>
      <name val="Arial"/>
      <family val="2"/>
    </font>
    <font>
      <sz val="12"/>
      <color theme="1"/>
      <name val="Calibri"/>
      <family val="2"/>
      <scheme val="minor"/>
    </font>
    <font>
      <u/>
      <sz val="10"/>
      <color theme="10"/>
      <name val="Arial"/>
    </font>
    <font>
      <u/>
      <sz val="8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20" fillId="0" borderId="0">
      <alignment vertical="center" wrapText="1"/>
    </xf>
    <xf numFmtId="0" fontId="21" fillId="0" borderId="0" applyNumberFormat="0" applyFill="0" applyBorder="0" applyAlignment="0" applyProtection="0"/>
  </cellStyleXfs>
  <cellXfs count="53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8" fillId="2" borderId="0" xfId="0" applyFont="1" applyFill="1"/>
    <xf numFmtId="0" fontId="7" fillId="2" borderId="0" xfId="0" applyFont="1" applyFill="1" applyAlignment="1">
      <alignment horizontal="right"/>
    </xf>
    <xf numFmtId="0" fontId="9" fillId="2" borderId="0" xfId="0" applyFont="1" applyFill="1"/>
    <xf numFmtId="0" fontId="5" fillId="2" borderId="1" xfId="0" applyFont="1" applyFill="1" applyBorder="1" applyAlignment="1">
      <alignment horizontal="right" vertical="top" wrapText="1"/>
    </xf>
    <xf numFmtId="164" fontId="10" fillId="2" borderId="1" xfId="0" applyNumberFormat="1" applyFont="1" applyFill="1" applyBorder="1" applyAlignment="1">
      <alignment horizontal="right" vertical="top" wrapText="1"/>
    </xf>
    <xf numFmtId="0" fontId="10" fillId="2" borderId="1" xfId="0" applyFont="1" applyFill="1" applyBorder="1" applyAlignment="1">
      <alignment horizontal="right" vertical="top" wrapText="1"/>
    </xf>
    <xf numFmtId="0" fontId="12" fillId="2" borderId="0" xfId="0" applyFont="1" applyFill="1" applyAlignment="1">
      <alignment horizontal="right" vertical="top" wrapText="1"/>
    </xf>
    <xf numFmtId="0" fontId="10" fillId="2" borderId="0" xfId="0" applyFont="1" applyFill="1"/>
    <xf numFmtId="165" fontId="5" fillId="2" borderId="0" xfId="0" applyNumberFormat="1" applyFont="1" applyFill="1" applyAlignment="1">
      <alignment horizontal="right"/>
    </xf>
    <xf numFmtId="3" fontId="5" fillId="2" borderId="0" xfId="0" applyNumberFormat="1" applyFont="1" applyFill="1"/>
    <xf numFmtId="0" fontId="13" fillId="2" borderId="0" xfId="0" applyFont="1" applyFill="1"/>
    <xf numFmtId="166" fontId="5" fillId="2" borderId="0" xfId="0" applyNumberFormat="1" applyFont="1" applyFill="1" applyAlignment="1">
      <alignment horizontal="right"/>
    </xf>
    <xf numFmtId="0" fontId="10" fillId="2" borderId="2" xfId="0" applyFont="1" applyFill="1" applyBorder="1" applyAlignment="1">
      <alignment vertical="center"/>
    </xf>
    <xf numFmtId="165" fontId="6" fillId="2" borderId="2" xfId="0" applyNumberFormat="1" applyFont="1" applyFill="1" applyBorder="1" applyAlignment="1">
      <alignment horizontal="right"/>
    </xf>
    <xf numFmtId="0" fontId="13" fillId="2" borderId="0" xfId="0" applyFont="1" applyFill="1" applyAlignment="1">
      <alignment vertical="center"/>
    </xf>
    <xf numFmtId="167" fontId="5" fillId="2" borderId="0" xfId="0" applyNumberFormat="1" applyFont="1" applyFill="1" applyAlignment="1">
      <alignment horizontal="right"/>
    </xf>
    <xf numFmtId="165" fontId="6" fillId="2" borderId="0" xfId="0" applyNumberFormat="1" applyFont="1" applyFill="1" applyAlignment="1">
      <alignment horizontal="right"/>
    </xf>
    <xf numFmtId="0" fontId="15" fillId="2" borderId="0" xfId="0" applyFont="1" applyFill="1"/>
    <xf numFmtId="0" fontId="5" fillId="2" borderId="3" xfId="0" applyFont="1" applyFill="1" applyBorder="1"/>
    <xf numFmtId="165" fontId="5" fillId="2" borderId="3" xfId="0" applyNumberFormat="1" applyFont="1" applyFill="1" applyBorder="1" applyAlignment="1">
      <alignment horizontal="right"/>
    </xf>
    <xf numFmtId="0" fontId="10" fillId="2" borderId="3" xfId="0" applyFont="1" applyFill="1" applyBorder="1"/>
    <xf numFmtId="0" fontId="10" fillId="2" borderId="2" xfId="0" applyFont="1" applyFill="1" applyBorder="1"/>
    <xf numFmtId="165" fontId="6" fillId="2" borderId="2" xfId="0" applyNumberFormat="1" applyFont="1" applyFill="1" applyBorder="1" applyAlignment="1">
      <alignment horizontal="right" vertical="center"/>
    </xf>
    <xf numFmtId="0" fontId="10" fillId="2" borderId="4" xfId="0" applyFont="1" applyFill="1" applyBorder="1" applyAlignment="1">
      <alignment vertical="center"/>
    </xf>
    <xf numFmtId="165" fontId="6" fillId="2" borderId="4" xfId="0" applyNumberFormat="1" applyFont="1" applyFill="1" applyBorder="1" applyAlignment="1">
      <alignment horizontal="right"/>
    </xf>
    <xf numFmtId="3" fontId="6" fillId="2" borderId="0" xfId="0" applyNumberFormat="1" applyFont="1" applyFill="1"/>
    <xf numFmtId="0" fontId="16" fillId="2" borderId="0" xfId="0" applyFont="1" applyFill="1" applyAlignment="1">
      <alignment vertical="center"/>
    </xf>
    <xf numFmtId="0" fontId="14" fillId="2" borderId="0" xfId="0" applyFont="1" applyFill="1"/>
    <xf numFmtId="165" fontId="9" fillId="2" borderId="0" xfId="0" applyNumberFormat="1" applyFont="1" applyFill="1"/>
    <xf numFmtId="164" fontId="10" fillId="2" borderId="0" xfId="0" applyNumberFormat="1" applyFont="1" applyFill="1" applyAlignment="1">
      <alignment horizontal="right" vertical="top" wrapText="1"/>
    </xf>
    <xf numFmtId="165" fontId="6" fillId="2" borderId="0" xfId="0" applyNumberFormat="1" applyFont="1" applyFill="1" applyAlignment="1">
      <alignment horizontal="right" vertical="center"/>
    </xf>
    <xf numFmtId="3" fontId="7" fillId="2" borderId="0" xfId="0" applyNumberFormat="1" applyFont="1" applyFill="1" applyAlignment="1">
      <alignment horizontal="right"/>
    </xf>
    <xf numFmtId="168" fontId="5" fillId="2" borderId="0" xfId="0" applyNumberFormat="1" applyFont="1" applyFill="1"/>
    <xf numFmtId="169" fontId="5" fillId="2" borderId="0" xfId="0" applyNumberFormat="1" applyFont="1" applyFill="1"/>
    <xf numFmtId="164" fontId="17" fillId="2" borderId="0" xfId="0" applyNumberFormat="1" applyFont="1" applyFill="1" applyAlignment="1">
      <alignment horizontal="left" vertical="top" wrapText="1"/>
    </xf>
    <xf numFmtId="164" fontId="7" fillId="2" borderId="0" xfId="0" applyNumberFormat="1" applyFont="1" applyFill="1" applyAlignment="1">
      <alignment horizontal="right" vertical="top" wrapText="1"/>
    </xf>
    <xf numFmtId="3" fontId="8" fillId="3" borderId="0" xfId="0" applyNumberFormat="1" applyFont="1" applyFill="1"/>
    <xf numFmtId="168" fontId="8" fillId="2" borderId="0" xfId="0" applyNumberFormat="1" applyFont="1" applyFill="1"/>
    <xf numFmtId="0" fontId="19" fillId="0" borderId="0" xfId="0" applyFont="1"/>
    <xf numFmtId="0" fontId="14" fillId="0" borderId="0" xfId="0" applyFont="1"/>
    <xf numFmtId="0" fontId="18" fillId="0" borderId="0" xfId="0" applyFont="1"/>
    <xf numFmtId="0" fontId="5" fillId="0" borderId="0" xfId="0" applyFont="1"/>
    <xf numFmtId="165" fontId="13" fillId="2" borderId="0" xfId="0" applyNumberFormat="1" applyFont="1" applyFill="1"/>
    <xf numFmtId="0" fontId="22" fillId="0" borderId="0" xfId="2" applyFont="1"/>
  </cellXfs>
  <cellStyles count="3">
    <cellStyle name="Hyperlink" xfId="2" builtinId="8"/>
    <cellStyle name="Normal" xfId="0" builtinId="0"/>
    <cellStyle name="Normal 4" xfId="1" xr:uid="{9366F079-E8BF-47B9-94C7-E77D197C4A9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v.uk/government/publications/energy-trends-june-2026-special-feature-article-methodology-changes-sector-definitions-dukes-2026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www.gov.uk/government/publications/energy-trends-june-2026-special-feature-article-methodology-changes-sector-definitions-dukes-2026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www.gov.uk/government/publications/energy-trends-june-2026-special-feature-article-methodology-changes-sector-definitions-dukes-2026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www.gov.uk/government/publications/energy-trends-june-2026-special-feature-article-methodology-changes-sector-definitions-dukes-2026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s://www.gov.uk/government/publications/energy-trends-june-2026-special-feature-article-methodology-changes-sector-definitions-dukes-2026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s://www.gov.uk/government/publications/energy-trends-june-2026-special-feature-article-methodology-changes-sector-definitions-dukes-2026" TargetMode="Externa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https://www.gov.uk/government/publications/energy-trends-june-2026-special-feature-article-methodology-changes-sector-definitions-dukes-2026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hyperlink" Target="https://www.gov.uk/government/publications/energy-trends-june-2026-special-feature-article-methodology-changes-sector-definitions-dukes-2026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hyperlink" Target="https://www.gov.uk/government/publications/energy-trends-june-2026-special-feature-article-methodology-changes-sector-definitions-dukes-2026" TargetMode="Externa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hyperlink" Target="https://www.gov.uk/government/publications/energy-trends-june-2026-special-feature-article-methodology-changes-sector-definitions-dukes-2026" TargetMode="Externa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9.bin"/><Relationship Id="rId1" Type="http://schemas.openxmlformats.org/officeDocument/2006/relationships/hyperlink" Target="https://www.gov.uk/government/publications/energy-trends-june-2026-special-feature-article-methodology-changes-sector-definitions-dukes-2026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gov.uk/government/publications/energy-trends-june-2026-special-feature-article-methodology-changes-sector-definitions-dukes-2026" TargetMode="Externa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.bin"/><Relationship Id="rId1" Type="http://schemas.openxmlformats.org/officeDocument/2006/relationships/hyperlink" Target="https://www.gov.uk/government/publications/energy-trends-june-2026-special-feature-article-methodology-changes-sector-definitions-dukes-2026" TargetMode="Externa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1.bin"/><Relationship Id="rId1" Type="http://schemas.openxmlformats.org/officeDocument/2006/relationships/hyperlink" Target="https://www.gov.uk/government/publications/energy-trends-june-2026-special-feature-article-methodology-changes-sector-definitions-dukes-2026" TargetMode="Externa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openxmlformats.org/officeDocument/2006/relationships/hyperlink" Target="https://www.gov.uk/government/publications/energy-trends-june-2026-special-feature-article-methodology-changes-sector-definitions-dukes-2026" TargetMode="Externa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3.bin"/><Relationship Id="rId1" Type="http://schemas.openxmlformats.org/officeDocument/2006/relationships/hyperlink" Target="https://www.gov.uk/government/publications/energy-trends-june-2026-special-feature-article-methodology-changes-sector-definitions-dukes-2026" TargetMode="Externa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.bin"/><Relationship Id="rId1" Type="http://schemas.openxmlformats.org/officeDocument/2006/relationships/hyperlink" Target="https://www.gov.uk/government/publications/energy-trends-june-2026-special-feature-article-methodology-changes-sector-definitions-dukes-2026" TargetMode="Externa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5.bin"/><Relationship Id="rId1" Type="http://schemas.openxmlformats.org/officeDocument/2006/relationships/hyperlink" Target="https://www.gov.uk/government/publications/energy-trends-june-2026-special-feature-article-methodology-changes-sector-definitions-dukes-2026" TargetMode="Externa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6.bin"/><Relationship Id="rId1" Type="http://schemas.openxmlformats.org/officeDocument/2006/relationships/hyperlink" Target="https://www.gov.uk/government/publications/energy-trends-june-2026-special-feature-article-methodology-changes-sector-definitions-dukes-2026" TargetMode="Externa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7.bin"/><Relationship Id="rId1" Type="http://schemas.openxmlformats.org/officeDocument/2006/relationships/hyperlink" Target="https://www.gov.uk/government/publications/energy-trends-june-2026-special-feature-article-methodology-changes-sector-definitions-dukes-2026" TargetMode="Externa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8.bin"/><Relationship Id="rId1" Type="http://schemas.openxmlformats.org/officeDocument/2006/relationships/hyperlink" Target="https://www.gov.uk/government/publications/energy-trends-june-2026-special-feature-article-methodology-changes-sector-definitions-dukes-2026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gov.uk/government/publications/energy-trends-june-2026-special-feature-article-methodology-changes-sector-definitions-dukes-2026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gov.uk/government/publications/energy-trends-june-2026-special-feature-article-methodology-changes-sector-definitions-dukes-2026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gov.uk/government/publications/energy-trends-june-2026-special-feature-article-methodology-changes-sector-definitions-dukes-2026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www.gov.uk/government/publications/energy-trends-june-2026-special-feature-article-methodology-changes-sector-definitions-dukes-2026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www.gov.uk/government/publications/energy-trends-june-2026-special-feature-article-methodology-changes-sector-definitions-dukes-2026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www.gov.uk/government/publications/energy-trends-june-2026-special-feature-article-methodology-changes-sector-definitions-dukes-2026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www.gov.uk/government/publications/energy-trends-june-2026-special-feature-article-methodology-changes-sector-definitions-dukes-2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B15FC-F388-44BA-8EF9-418053EE65F1}">
  <sheetPr>
    <pageSetUpPr fitToPage="1"/>
  </sheetPr>
  <dimension ref="A1:AL71"/>
  <sheetViews>
    <sheetView tabSelected="1" zoomScaleNormal="100" workbookViewId="0"/>
  </sheetViews>
  <sheetFormatPr defaultColWidth="9.1796875" defaultRowHeight="12.5" x14ac:dyDescent="0.25"/>
  <cols>
    <col min="1" max="1" width="19.1796875" style="11" customWidth="1"/>
    <col min="2" max="2" width="6.453125" style="11" customWidth="1"/>
    <col min="3" max="3" width="11.54296875" style="11" customWidth="1"/>
    <col min="4" max="4" width="7.1796875" style="11" customWidth="1"/>
    <col min="5" max="5" width="9" style="11" customWidth="1"/>
    <col min="6" max="6" width="6.81640625" style="11" customWidth="1"/>
    <col min="7" max="7" width="9.54296875" style="11" customWidth="1"/>
    <col min="8" max="8" width="8.453125" style="11" customWidth="1"/>
    <col min="9" max="9" width="8.54296875" style="11" customWidth="1"/>
    <col min="10" max="10" width="5.26953125" style="11" customWidth="1"/>
    <col min="11" max="12" width="7.453125" style="11" customWidth="1"/>
    <col min="13" max="13" width="32.81640625" style="11" customWidth="1"/>
    <col min="14" max="15" width="7.453125" style="11" customWidth="1"/>
    <col min="16" max="16" width="9.1796875" style="11" customWidth="1"/>
    <col min="17" max="17" width="19.1796875" style="11" customWidth="1"/>
    <col min="18" max="18" width="6.453125" style="11" customWidth="1"/>
    <col min="19" max="19" width="11.54296875" style="11" customWidth="1"/>
    <col min="20" max="20" width="7.1796875" style="11" customWidth="1"/>
    <col min="21" max="21" width="9" style="11" customWidth="1"/>
    <col min="22" max="22" width="6.81640625" style="11" customWidth="1"/>
    <col min="23" max="23" width="9.54296875" style="11" customWidth="1"/>
    <col min="24" max="24" width="8.453125" style="11" customWidth="1"/>
    <col min="25" max="25" width="8.54296875" style="11" customWidth="1"/>
    <col min="26" max="26" width="5.26953125" style="11" customWidth="1"/>
    <col min="27" max="27" width="7.453125" style="11" customWidth="1"/>
    <col min="28" max="29" width="9.26953125" style="11" customWidth="1"/>
    <col min="30" max="30" width="23.81640625" style="11" customWidth="1"/>
    <col min="31" max="31" width="9.26953125" style="11" customWidth="1"/>
    <col min="32" max="32" width="9.7265625" style="11" customWidth="1"/>
    <col min="33" max="16384" width="9.1796875" style="11"/>
  </cols>
  <sheetData>
    <row r="1" spans="1:38" s="4" customFormat="1" ht="21.75" customHeight="1" x14ac:dyDescent="0.5">
      <c r="A1" s="1" t="s">
        <v>112</v>
      </c>
      <c r="B1" s="2"/>
      <c r="C1" s="2"/>
      <c r="D1" s="2"/>
      <c r="E1" s="2"/>
      <c r="F1" s="2"/>
      <c r="G1" s="2"/>
      <c r="H1" s="3"/>
      <c r="J1" s="5"/>
      <c r="Q1" s="1" t="str">
        <f>A1</f>
        <v>Aggregate energy balance 2025</v>
      </c>
      <c r="R1" s="2"/>
      <c r="S1" s="2"/>
      <c r="T1" s="2"/>
      <c r="U1" s="2"/>
      <c r="V1" s="2"/>
      <c r="W1" s="2"/>
      <c r="X1" s="3"/>
      <c r="Z1" s="5"/>
    </row>
    <row r="2" spans="1:38" ht="23.5" thickBot="1" x14ac:dyDescent="0.55000000000000004">
      <c r="A2" s="1" t="s">
        <v>0</v>
      </c>
      <c r="B2" s="6"/>
      <c r="C2" s="6"/>
      <c r="D2" s="6"/>
      <c r="E2" s="6"/>
      <c r="F2" s="6"/>
      <c r="G2" s="7"/>
      <c r="H2" s="8"/>
      <c r="I2" s="9"/>
      <c r="J2" s="9"/>
      <c r="K2" s="40" t="str">
        <f>M4</f>
        <v>Terawatt hours</v>
      </c>
      <c r="L2" s="10"/>
      <c r="M2" s="10"/>
      <c r="N2" s="10"/>
      <c r="O2" s="10"/>
      <c r="Q2" s="1" t="s">
        <v>0</v>
      </c>
      <c r="R2" s="6"/>
      <c r="S2" s="6"/>
      <c r="T2" s="6"/>
      <c r="U2" s="6"/>
      <c r="V2" s="6"/>
      <c r="W2" s="7"/>
      <c r="X2" s="8"/>
      <c r="Y2" s="9"/>
      <c r="Z2" s="9"/>
      <c r="AA2" s="10" t="s">
        <v>1</v>
      </c>
    </row>
    <row r="3" spans="1:38" s="15" customFormat="1" ht="33.75" customHeight="1" thickTop="1" x14ac:dyDescent="0.25">
      <c r="A3" s="12"/>
      <c r="B3" s="13" t="s">
        <v>2</v>
      </c>
      <c r="C3" s="14" t="s">
        <v>3</v>
      </c>
      <c r="D3" s="13" t="s">
        <v>4</v>
      </c>
      <c r="E3" s="13" t="s">
        <v>5</v>
      </c>
      <c r="F3" s="14" t="s">
        <v>6</v>
      </c>
      <c r="G3" s="14" t="s">
        <v>7</v>
      </c>
      <c r="H3" s="13" t="s">
        <v>8</v>
      </c>
      <c r="I3" s="13" t="s">
        <v>9</v>
      </c>
      <c r="J3" s="13" t="s">
        <v>10</v>
      </c>
      <c r="K3" s="13" t="s">
        <v>11</v>
      </c>
      <c r="L3" s="38"/>
      <c r="M3" s="43" t="s">
        <v>76</v>
      </c>
      <c r="N3" s="44"/>
      <c r="O3" s="38"/>
      <c r="Q3" s="12"/>
      <c r="R3" s="13" t="s">
        <v>2</v>
      </c>
      <c r="S3" s="14" t="s">
        <v>70</v>
      </c>
      <c r="T3" s="13" t="s">
        <v>4</v>
      </c>
      <c r="U3" s="13" t="s">
        <v>5</v>
      </c>
      <c r="V3" s="14" t="s">
        <v>71</v>
      </c>
      <c r="W3" s="14" t="s">
        <v>72</v>
      </c>
      <c r="X3" s="13" t="s">
        <v>8</v>
      </c>
      <c r="Y3" s="13" t="s">
        <v>9</v>
      </c>
      <c r="Z3" s="13" t="s">
        <v>10</v>
      </c>
      <c r="AA3" s="13" t="s">
        <v>11</v>
      </c>
    </row>
    <row r="4" spans="1:38" s="19" customFormat="1" ht="10.5" customHeight="1" x14ac:dyDescent="0.25">
      <c r="A4" s="16" t="s">
        <v>12</v>
      </c>
      <c r="B4" s="17"/>
      <c r="C4" s="18"/>
      <c r="D4" s="18"/>
      <c r="E4" s="18"/>
      <c r="F4" s="18"/>
      <c r="G4" s="18"/>
      <c r="H4" s="18"/>
      <c r="I4" s="18"/>
      <c r="J4" s="18"/>
      <c r="K4" s="18"/>
      <c r="L4" s="18"/>
      <c r="M4" s="45" t="s">
        <v>68</v>
      </c>
      <c r="N4" s="46">
        <f>IF(M4=AD5,AE5,IF(M4=AD6,AE6,AE7))</f>
        <v>1.163E-2</v>
      </c>
      <c r="O4" s="18"/>
      <c r="Q4" s="16" t="s">
        <v>12</v>
      </c>
      <c r="R4" s="17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</row>
    <row r="5" spans="1:38" s="19" customFormat="1" ht="10.5" customHeight="1" x14ac:dyDescent="0.2">
      <c r="A5" s="6" t="s">
        <v>79</v>
      </c>
      <c r="B5" s="17">
        <f>R5*$N$4</f>
        <v>1.0032038000000001</v>
      </c>
      <c r="C5" s="17">
        <f t="shared" ref="C5:K19" si="0">S5*$N$4</f>
        <v>0</v>
      </c>
      <c r="D5" s="17">
        <f t="shared" si="0"/>
        <v>397.15403299999997</v>
      </c>
      <c r="E5" s="17">
        <f t="shared" si="0"/>
        <v>0</v>
      </c>
      <c r="F5" s="17">
        <f t="shared" si="0"/>
        <v>332.21455530000003</v>
      </c>
      <c r="G5" s="17">
        <f t="shared" si="0"/>
        <v>165.48036249999998</v>
      </c>
      <c r="H5" s="17">
        <f t="shared" si="0"/>
        <v>203.43986839999999</v>
      </c>
      <c r="I5" s="17">
        <f t="shared" si="0"/>
        <v>0</v>
      </c>
      <c r="J5" s="17">
        <f t="shared" si="0"/>
        <v>0</v>
      </c>
      <c r="K5" s="17">
        <f t="shared" si="0"/>
        <v>1099.2921392999999</v>
      </c>
      <c r="L5" s="17"/>
      <c r="M5" s="17"/>
      <c r="N5" s="17"/>
      <c r="O5" s="17"/>
      <c r="P5" s="17"/>
      <c r="Q5" s="6" t="s">
        <v>79</v>
      </c>
      <c r="R5" s="17">
        <v>86.26</v>
      </c>
      <c r="S5" s="17">
        <v>0</v>
      </c>
      <c r="T5" s="17">
        <v>34149.1</v>
      </c>
      <c r="U5" s="17">
        <v>0</v>
      </c>
      <c r="V5" s="17">
        <v>28565.31</v>
      </c>
      <c r="W5" s="17">
        <v>14228.75</v>
      </c>
      <c r="X5" s="17">
        <v>17492.68</v>
      </c>
      <c r="Y5" s="17">
        <v>0</v>
      </c>
      <c r="Z5" s="17">
        <v>0</v>
      </c>
      <c r="AA5" s="17">
        <v>94522.11</v>
      </c>
      <c r="AB5" s="18"/>
      <c r="AC5" s="18" t="s">
        <v>67</v>
      </c>
      <c r="AD5" s="18" t="s">
        <v>1</v>
      </c>
      <c r="AE5" s="18">
        <v>1</v>
      </c>
      <c r="AF5" s="18"/>
      <c r="AJ5" s="51"/>
      <c r="AK5" s="51"/>
      <c r="AL5" s="51"/>
    </row>
    <row r="6" spans="1:38" s="19" customFormat="1" ht="10.5" customHeight="1" x14ac:dyDescent="0.2">
      <c r="A6" s="6" t="s">
        <v>13</v>
      </c>
      <c r="B6" s="17">
        <f t="shared" ref="B6:K43" si="1">R6*$N$4</f>
        <v>12.927093899999999</v>
      </c>
      <c r="C6" s="17">
        <f t="shared" si="0"/>
        <v>7.4649481</v>
      </c>
      <c r="D6" s="17">
        <f t="shared" si="0"/>
        <v>552.89345639999999</v>
      </c>
      <c r="E6" s="17">
        <f t="shared" si="0"/>
        <v>421.22429509999995</v>
      </c>
      <c r="F6" s="17">
        <f t="shared" si="0"/>
        <v>463.69193790000003</v>
      </c>
      <c r="G6" s="17">
        <f t="shared" si="0"/>
        <v>77.795047100000005</v>
      </c>
      <c r="H6" s="17">
        <f t="shared" si="0"/>
        <v>0</v>
      </c>
      <c r="I6" s="17">
        <f t="shared" si="0"/>
        <v>43.929533800000002</v>
      </c>
      <c r="J6" s="17">
        <f t="shared" si="0"/>
        <v>0</v>
      </c>
      <c r="K6" s="17">
        <f t="shared" si="0"/>
        <v>1579.9261960000001</v>
      </c>
      <c r="L6" s="17"/>
      <c r="M6" s="17"/>
      <c r="N6" s="17"/>
      <c r="O6" s="17"/>
      <c r="P6" s="17"/>
      <c r="Q6" s="6" t="s">
        <v>13</v>
      </c>
      <c r="R6" s="17">
        <v>1111.53</v>
      </c>
      <c r="S6" s="17">
        <v>641.87</v>
      </c>
      <c r="T6" s="17">
        <v>47540.28</v>
      </c>
      <c r="U6" s="17">
        <v>36218.769999999997</v>
      </c>
      <c r="V6" s="17">
        <v>39870.33</v>
      </c>
      <c r="W6" s="17">
        <v>6689.17</v>
      </c>
      <c r="X6" s="17">
        <v>0</v>
      </c>
      <c r="Y6" s="17">
        <v>3777.26</v>
      </c>
      <c r="Z6" s="17">
        <v>0</v>
      </c>
      <c r="AA6" s="17">
        <v>135849.20000000001</v>
      </c>
      <c r="AB6" s="18"/>
      <c r="AC6" s="18"/>
      <c r="AD6" s="18" t="s">
        <v>69</v>
      </c>
      <c r="AE6" s="42">
        <v>4.1868000000000002E-2</v>
      </c>
      <c r="AF6" s="18"/>
      <c r="AJ6" s="51"/>
      <c r="AK6" s="51"/>
    </row>
    <row r="7" spans="1:38" s="19" customFormat="1" ht="10.5" customHeight="1" x14ac:dyDescent="0.2">
      <c r="A7" s="6" t="s">
        <v>14</v>
      </c>
      <c r="B7" s="17">
        <f t="shared" si="1"/>
        <v>-4.5769865000000003</v>
      </c>
      <c r="C7" s="17">
        <f t="shared" si="0"/>
        <v>-2.8842400000000001E-2</v>
      </c>
      <c r="D7" s="17">
        <f t="shared" si="0"/>
        <v>-349.62315339999998</v>
      </c>
      <c r="E7" s="17">
        <f t="shared" si="0"/>
        <v>-223.39031929999999</v>
      </c>
      <c r="F7" s="17">
        <f t="shared" si="0"/>
        <v>-133.10837380000001</v>
      </c>
      <c r="G7" s="17">
        <f t="shared" si="0"/>
        <v>-5.5292509000000001</v>
      </c>
      <c r="H7" s="17">
        <f t="shared" si="0"/>
        <v>0</v>
      </c>
      <c r="I7" s="17">
        <f t="shared" si="0"/>
        <v>-14.199764800000001</v>
      </c>
      <c r="J7" s="17">
        <f t="shared" si="0"/>
        <v>0</v>
      </c>
      <c r="K7" s="17">
        <f t="shared" si="0"/>
        <v>-730.4568074</v>
      </c>
      <c r="L7" s="17"/>
      <c r="M7" s="17"/>
      <c r="N7" s="17"/>
      <c r="O7" s="17"/>
      <c r="P7" s="17"/>
      <c r="Q7" s="6" t="s">
        <v>14</v>
      </c>
      <c r="R7" s="17">
        <v>-393.55</v>
      </c>
      <c r="S7" s="17">
        <v>-2.48</v>
      </c>
      <c r="T7" s="17">
        <v>-30062.18</v>
      </c>
      <c r="U7" s="17">
        <v>-19208.11</v>
      </c>
      <c r="V7" s="17">
        <v>-11445.26</v>
      </c>
      <c r="W7" s="17">
        <v>-475.43</v>
      </c>
      <c r="X7" s="17">
        <v>0</v>
      </c>
      <c r="Y7" s="17">
        <v>-1220.96</v>
      </c>
      <c r="Z7" s="17">
        <v>0</v>
      </c>
      <c r="AA7" s="17">
        <v>-62807.98</v>
      </c>
      <c r="AB7" s="18"/>
      <c r="AC7" s="18"/>
      <c r="AD7" s="18" t="s">
        <v>68</v>
      </c>
      <c r="AE7" s="41">
        <v>1.163E-2</v>
      </c>
      <c r="AF7" s="18"/>
      <c r="AJ7" s="51"/>
      <c r="AK7" s="51"/>
    </row>
    <row r="8" spans="1:38" s="19" customFormat="1" ht="10.5" customHeight="1" x14ac:dyDescent="0.2">
      <c r="A8" s="6" t="s">
        <v>15</v>
      </c>
      <c r="B8" s="17">
        <f t="shared" si="1"/>
        <v>0</v>
      </c>
      <c r="C8" s="17">
        <f t="shared" si="0"/>
        <v>0</v>
      </c>
      <c r="D8" s="17">
        <f t="shared" si="0"/>
        <v>0</v>
      </c>
      <c r="E8" s="17">
        <f t="shared" si="0"/>
        <v>-22.1397984</v>
      </c>
      <c r="F8" s="17">
        <f t="shared" si="0"/>
        <v>0</v>
      </c>
      <c r="G8" s="17">
        <f t="shared" si="0"/>
        <v>0</v>
      </c>
      <c r="H8" s="17">
        <f t="shared" si="0"/>
        <v>0</v>
      </c>
      <c r="I8" s="17">
        <f t="shared" si="0"/>
        <v>0</v>
      </c>
      <c r="J8" s="17">
        <f t="shared" si="0"/>
        <v>0</v>
      </c>
      <c r="K8" s="17">
        <f t="shared" si="0"/>
        <v>-22.1397984</v>
      </c>
      <c r="L8" s="17"/>
      <c r="M8" s="17"/>
      <c r="N8" s="17"/>
      <c r="O8" s="17"/>
      <c r="P8" s="17"/>
      <c r="Q8" s="6" t="s">
        <v>15</v>
      </c>
      <c r="R8" s="17">
        <v>0</v>
      </c>
      <c r="S8" s="17">
        <v>0</v>
      </c>
      <c r="T8" s="17">
        <v>0</v>
      </c>
      <c r="U8" s="17">
        <v>-1903.68</v>
      </c>
      <c r="V8" s="17">
        <v>0</v>
      </c>
      <c r="W8" s="17">
        <v>0</v>
      </c>
      <c r="X8" s="17">
        <v>0</v>
      </c>
      <c r="Y8" s="17">
        <v>0</v>
      </c>
      <c r="Z8" s="17">
        <v>0</v>
      </c>
      <c r="AA8" s="17">
        <v>-1903.68</v>
      </c>
      <c r="AB8" s="18"/>
      <c r="AC8" s="18"/>
      <c r="AD8" s="18"/>
      <c r="AE8" s="18"/>
      <c r="AF8" s="18"/>
      <c r="AJ8" s="51"/>
      <c r="AK8" s="51"/>
    </row>
    <row r="9" spans="1:38" s="19" customFormat="1" ht="10.5" customHeight="1" x14ac:dyDescent="0.2">
      <c r="A9" s="6" t="s">
        <v>16</v>
      </c>
      <c r="B9" s="24">
        <f t="shared" si="1"/>
        <v>-1.8323065000000001</v>
      </c>
      <c r="C9" s="24">
        <f t="shared" si="0"/>
        <v>-0.73059660000000004</v>
      </c>
      <c r="D9" s="24">
        <f t="shared" si="0"/>
        <v>6.0994698000000005</v>
      </c>
      <c r="E9" s="24">
        <f t="shared" si="0"/>
        <v>-0.61859969999999997</v>
      </c>
      <c r="F9" s="24">
        <f t="shared" si="0"/>
        <v>8.5853823000000009</v>
      </c>
      <c r="G9" s="24">
        <f t="shared" si="0"/>
        <v>-1.5700499999999999E-2</v>
      </c>
      <c r="H9" s="24">
        <f t="shared" si="0"/>
        <v>0</v>
      </c>
      <c r="I9" s="24">
        <f t="shared" si="0"/>
        <v>0</v>
      </c>
      <c r="J9" s="24">
        <f t="shared" si="0"/>
        <v>0</v>
      </c>
      <c r="K9" s="24">
        <f t="shared" si="0"/>
        <v>11.4875325</v>
      </c>
      <c r="L9" s="20"/>
      <c r="M9" s="20"/>
      <c r="N9" s="20"/>
      <c r="O9" s="20"/>
      <c r="P9" s="20"/>
      <c r="Q9" s="6" t="s">
        <v>73</v>
      </c>
      <c r="R9" s="24">
        <v>-157.55000000000001</v>
      </c>
      <c r="S9" s="24">
        <v>-62.82</v>
      </c>
      <c r="T9" s="24">
        <v>524.46</v>
      </c>
      <c r="U9" s="24">
        <v>-53.19</v>
      </c>
      <c r="V9" s="24">
        <v>738.21</v>
      </c>
      <c r="W9" s="24">
        <v>-1.35</v>
      </c>
      <c r="X9" s="24">
        <v>0</v>
      </c>
      <c r="Y9" s="24">
        <v>0</v>
      </c>
      <c r="Z9" s="24">
        <v>0</v>
      </c>
      <c r="AA9" s="24">
        <v>987.75</v>
      </c>
      <c r="AB9" s="18"/>
      <c r="AC9" s="18"/>
      <c r="AD9" s="18"/>
      <c r="AE9" s="18"/>
      <c r="AF9" s="18"/>
      <c r="AJ9" s="51"/>
      <c r="AK9" s="51"/>
    </row>
    <row r="10" spans="1:38" s="23" customFormat="1" ht="10.5" customHeight="1" x14ac:dyDescent="0.25">
      <c r="A10" s="21" t="s">
        <v>17</v>
      </c>
      <c r="B10" s="22">
        <f t="shared" si="1"/>
        <v>7.5210047000000007</v>
      </c>
      <c r="C10" s="22">
        <f t="shared" si="0"/>
        <v>6.7053927999999994</v>
      </c>
      <c r="D10" s="22">
        <f t="shared" si="0"/>
        <v>606.52368950000005</v>
      </c>
      <c r="E10" s="22">
        <f t="shared" si="0"/>
        <v>175.0755777</v>
      </c>
      <c r="F10" s="22">
        <f t="shared" si="0"/>
        <v>671.3835016999999</v>
      </c>
      <c r="G10" s="22">
        <f t="shared" si="0"/>
        <v>237.73045819999999</v>
      </c>
      <c r="H10" s="22">
        <f t="shared" si="0"/>
        <v>203.43986839999999</v>
      </c>
      <c r="I10" s="22">
        <f t="shared" si="0"/>
        <v>29.729769000000001</v>
      </c>
      <c r="J10" s="22">
        <f t="shared" si="0"/>
        <v>0</v>
      </c>
      <c r="K10" s="22">
        <f t="shared" si="0"/>
        <v>1938.1093782999999</v>
      </c>
      <c r="L10" s="25"/>
      <c r="M10" s="25"/>
      <c r="N10" s="25"/>
      <c r="O10" s="25"/>
      <c r="P10" s="17"/>
      <c r="Q10" s="21" t="s">
        <v>17</v>
      </c>
      <c r="R10" s="22">
        <v>646.69000000000005</v>
      </c>
      <c r="S10" s="22">
        <v>576.55999999999995</v>
      </c>
      <c r="T10" s="22">
        <v>52151.65</v>
      </c>
      <c r="U10" s="22">
        <v>15053.79</v>
      </c>
      <c r="V10" s="22">
        <v>57728.59</v>
      </c>
      <c r="W10" s="22">
        <v>20441.14</v>
      </c>
      <c r="X10" s="22">
        <v>17492.68</v>
      </c>
      <c r="Y10" s="22">
        <v>2556.3000000000002</v>
      </c>
      <c r="Z10" s="22">
        <v>0</v>
      </c>
      <c r="AA10" s="22">
        <v>166647.41</v>
      </c>
      <c r="AB10" s="18"/>
      <c r="AC10" s="18"/>
      <c r="AD10" s="18"/>
      <c r="AE10" s="18"/>
      <c r="AF10" s="18"/>
      <c r="AJ10" s="51"/>
      <c r="AK10" s="51"/>
    </row>
    <row r="11" spans="1:38" s="23" customFormat="1" ht="11.25" customHeight="1" x14ac:dyDescent="0.2">
      <c r="A11" s="21" t="s">
        <v>18</v>
      </c>
      <c r="B11" s="24">
        <f t="shared" si="1"/>
        <v>4.5240700000000002E-2</v>
      </c>
      <c r="C11" s="24">
        <f t="shared" si="0"/>
        <v>-2.5585999999999999E-3</v>
      </c>
      <c r="D11" s="24">
        <f t="shared" si="0"/>
        <v>1.2094037</v>
      </c>
      <c r="E11" s="24">
        <f t="shared" si="0"/>
        <v>-6.6756200000000002E-2</v>
      </c>
      <c r="F11" s="24">
        <f t="shared" si="0"/>
        <v>-3.7711437999999999</v>
      </c>
      <c r="G11" s="24">
        <f t="shared" si="0"/>
        <v>0</v>
      </c>
      <c r="H11" s="24">
        <f t="shared" si="0"/>
        <v>0</v>
      </c>
      <c r="I11" s="24">
        <f t="shared" si="0"/>
        <v>0.26051199999999997</v>
      </c>
      <c r="J11" s="24">
        <f t="shared" si="0"/>
        <v>0</v>
      </c>
      <c r="K11" s="24">
        <f t="shared" si="0"/>
        <v>-2.3253021999999999</v>
      </c>
      <c r="L11" s="24"/>
      <c r="M11" s="24"/>
      <c r="N11" s="24"/>
      <c r="O11" s="24"/>
      <c r="P11" s="17"/>
      <c r="Q11" s="21" t="s">
        <v>74</v>
      </c>
      <c r="R11" s="24">
        <v>3.89</v>
      </c>
      <c r="S11" s="24">
        <v>-0.22</v>
      </c>
      <c r="T11" s="24">
        <v>103.99</v>
      </c>
      <c r="U11" s="24">
        <v>-5.74</v>
      </c>
      <c r="V11" s="24">
        <v>-324.26</v>
      </c>
      <c r="W11" s="24">
        <v>0</v>
      </c>
      <c r="X11" s="24">
        <v>0</v>
      </c>
      <c r="Y11" s="24">
        <v>22.4</v>
      </c>
      <c r="Z11" s="24">
        <v>0</v>
      </c>
      <c r="AA11" s="24">
        <v>-199.94</v>
      </c>
      <c r="AB11" s="18"/>
      <c r="AC11" s="18"/>
      <c r="AD11" s="18"/>
      <c r="AE11" s="18"/>
      <c r="AF11" s="18"/>
      <c r="AJ11" s="51"/>
      <c r="AK11" s="51"/>
    </row>
    <row r="12" spans="1:38" s="23" customFormat="1" ht="10.5" customHeight="1" x14ac:dyDescent="0.25">
      <c r="A12" s="21" t="s">
        <v>19</v>
      </c>
      <c r="B12" s="22">
        <f t="shared" si="1"/>
        <v>7.4758802999999991</v>
      </c>
      <c r="C12" s="22">
        <f t="shared" si="0"/>
        <v>6.7080676999999991</v>
      </c>
      <c r="D12" s="22">
        <f t="shared" si="0"/>
        <v>605.31428579999999</v>
      </c>
      <c r="E12" s="22">
        <f t="shared" si="0"/>
        <v>175.14233390000001</v>
      </c>
      <c r="F12" s="22">
        <f t="shared" si="0"/>
        <v>675.15464550000002</v>
      </c>
      <c r="G12" s="22">
        <f t="shared" si="0"/>
        <v>237.73045819999999</v>
      </c>
      <c r="H12" s="22">
        <f t="shared" si="0"/>
        <v>203.43986839999999</v>
      </c>
      <c r="I12" s="22">
        <f t="shared" si="0"/>
        <v>29.469256999999999</v>
      </c>
      <c r="J12" s="22">
        <f t="shared" si="0"/>
        <v>0</v>
      </c>
      <c r="K12" s="22">
        <f t="shared" si="0"/>
        <v>1940.4346805</v>
      </c>
      <c r="L12" s="25"/>
      <c r="M12" s="25"/>
      <c r="N12" s="25"/>
      <c r="O12" s="25"/>
      <c r="P12" s="17"/>
      <c r="Q12" s="21" t="s">
        <v>19</v>
      </c>
      <c r="R12" s="22">
        <v>642.80999999999995</v>
      </c>
      <c r="S12" s="22">
        <v>576.79</v>
      </c>
      <c r="T12" s="22">
        <v>52047.66</v>
      </c>
      <c r="U12" s="22">
        <v>15059.53</v>
      </c>
      <c r="V12" s="22">
        <v>58052.85</v>
      </c>
      <c r="W12" s="22">
        <v>20441.14</v>
      </c>
      <c r="X12" s="22">
        <v>17492.68</v>
      </c>
      <c r="Y12" s="22">
        <v>2533.9</v>
      </c>
      <c r="Z12" s="22">
        <v>0</v>
      </c>
      <c r="AA12" s="22">
        <v>166847.35</v>
      </c>
      <c r="AB12" s="18"/>
      <c r="AC12" s="18"/>
      <c r="AD12" s="18"/>
      <c r="AE12" s="18"/>
      <c r="AF12" s="18"/>
      <c r="AJ12" s="51"/>
      <c r="AK12" s="51"/>
    </row>
    <row r="13" spans="1:38" s="19" customFormat="1" ht="10.5" customHeight="1" x14ac:dyDescent="0.2">
      <c r="A13" s="6" t="s">
        <v>20</v>
      </c>
      <c r="B13" s="24">
        <f t="shared" si="1"/>
        <v>0</v>
      </c>
      <c r="C13" s="24">
        <f t="shared" si="0"/>
        <v>-0.1208357</v>
      </c>
      <c r="D13" s="24">
        <f t="shared" si="0"/>
        <v>13.899594500000001</v>
      </c>
      <c r="E13" s="24">
        <f t="shared" si="0"/>
        <v>-14.212441499999999</v>
      </c>
      <c r="F13" s="24">
        <f t="shared" si="0"/>
        <v>5.3656167999999997</v>
      </c>
      <c r="G13" s="24">
        <f t="shared" si="0"/>
        <v>-5.7603390000000001</v>
      </c>
      <c r="H13" s="24">
        <f t="shared" si="0"/>
        <v>-111.966662</v>
      </c>
      <c r="I13" s="24">
        <f t="shared" si="0"/>
        <v>111.966662</v>
      </c>
      <c r="J13" s="24">
        <f t="shared" si="0"/>
        <v>0</v>
      </c>
      <c r="K13" s="24">
        <f t="shared" si="0"/>
        <v>-0.82828859999999993</v>
      </c>
      <c r="L13" s="24"/>
      <c r="M13" s="24"/>
      <c r="N13" s="24"/>
      <c r="O13" s="24"/>
      <c r="P13" s="17"/>
      <c r="Q13" s="6" t="s">
        <v>20</v>
      </c>
      <c r="R13" s="24">
        <v>0</v>
      </c>
      <c r="S13" s="24">
        <v>-10.39</v>
      </c>
      <c r="T13" s="24">
        <v>1195.1500000000001</v>
      </c>
      <c r="U13" s="24">
        <v>-1222.05</v>
      </c>
      <c r="V13" s="24">
        <v>461.36</v>
      </c>
      <c r="W13" s="24">
        <v>-495.3</v>
      </c>
      <c r="X13" s="24">
        <v>-9627.4</v>
      </c>
      <c r="Y13" s="24">
        <v>9627.4</v>
      </c>
      <c r="Z13" s="24">
        <v>0</v>
      </c>
      <c r="AA13" s="24">
        <v>-71.22</v>
      </c>
      <c r="AB13" s="18"/>
      <c r="AC13" s="18"/>
      <c r="AD13" s="18"/>
      <c r="AE13" s="18"/>
      <c r="AF13" s="18"/>
      <c r="AJ13" s="51"/>
      <c r="AK13" s="51"/>
    </row>
    <row r="14" spans="1:38" s="19" customFormat="1" ht="10.5" customHeight="1" x14ac:dyDescent="0.25">
      <c r="A14" s="16" t="s">
        <v>21</v>
      </c>
      <c r="B14" s="25">
        <f t="shared" si="1"/>
        <v>-2.2815734000000001</v>
      </c>
      <c r="C14" s="25">
        <f t="shared" si="0"/>
        <v>-3.6655433999999998</v>
      </c>
      <c r="D14" s="25">
        <f t="shared" si="0"/>
        <v>-619.21388029999991</v>
      </c>
      <c r="E14" s="25">
        <f t="shared" si="0"/>
        <v>608.54242490000001</v>
      </c>
      <c r="F14" s="25">
        <f t="shared" si="0"/>
        <v>-218.69389269999999</v>
      </c>
      <c r="G14" s="25">
        <f t="shared" si="0"/>
        <v>-142.7697637</v>
      </c>
      <c r="H14" s="25">
        <f t="shared" si="0"/>
        <v>-91.473206399999995</v>
      </c>
      <c r="I14" s="25">
        <f t="shared" si="0"/>
        <v>177.88410640000001</v>
      </c>
      <c r="J14" s="25">
        <f t="shared" si="0"/>
        <v>17.586886</v>
      </c>
      <c r="K14" s="25">
        <f t="shared" si="0"/>
        <v>-274.08432629999999</v>
      </c>
      <c r="L14" s="25"/>
      <c r="M14" s="25"/>
      <c r="N14" s="25"/>
      <c r="O14" s="25"/>
      <c r="P14" s="17"/>
      <c r="Q14" s="16" t="s">
        <v>21</v>
      </c>
      <c r="R14" s="25">
        <v>-196.18</v>
      </c>
      <c r="S14" s="25">
        <v>-315.18</v>
      </c>
      <c r="T14" s="25">
        <v>-53242.81</v>
      </c>
      <c r="U14" s="25">
        <v>52325.23</v>
      </c>
      <c r="V14" s="25">
        <v>-18804.29</v>
      </c>
      <c r="W14" s="25">
        <v>-12275.99</v>
      </c>
      <c r="X14" s="25">
        <v>-7865.28</v>
      </c>
      <c r="Y14" s="25">
        <v>15295.28</v>
      </c>
      <c r="Z14" s="25">
        <v>1512.2</v>
      </c>
      <c r="AA14" s="25">
        <v>-23567.01</v>
      </c>
      <c r="AB14" s="18"/>
      <c r="AC14" s="18"/>
      <c r="AD14" s="18"/>
      <c r="AE14" s="18"/>
      <c r="AF14" s="18"/>
      <c r="AJ14" s="51"/>
      <c r="AK14" s="51"/>
    </row>
    <row r="15" spans="1:38" s="19" customFormat="1" ht="10.5" customHeight="1" x14ac:dyDescent="0.2">
      <c r="A15" s="6" t="s">
        <v>22</v>
      </c>
      <c r="B15" s="17">
        <f t="shared" si="1"/>
        <v>0</v>
      </c>
      <c r="C15" s="17">
        <f t="shared" si="0"/>
        <v>-1.4984092</v>
      </c>
      <c r="D15" s="17">
        <f t="shared" si="0"/>
        <v>0</v>
      </c>
      <c r="E15" s="17">
        <f t="shared" si="0"/>
        <v>-4.2330874000000005</v>
      </c>
      <c r="F15" s="17">
        <f t="shared" si="0"/>
        <v>-192.32879899999998</v>
      </c>
      <c r="G15" s="17">
        <f t="shared" si="0"/>
        <v>-139.96251430000001</v>
      </c>
      <c r="H15" s="17">
        <f t="shared" si="0"/>
        <v>-91.473206399999995</v>
      </c>
      <c r="I15" s="17">
        <f t="shared" si="0"/>
        <v>177.88410640000001</v>
      </c>
      <c r="J15" s="17">
        <f t="shared" si="0"/>
        <v>0</v>
      </c>
      <c r="K15" s="17">
        <f t="shared" si="0"/>
        <v>-251.6119099</v>
      </c>
      <c r="L15" s="17"/>
      <c r="M15" s="17"/>
      <c r="N15" s="17"/>
      <c r="O15" s="17"/>
      <c r="P15" s="17"/>
      <c r="Q15" s="6" t="s">
        <v>22</v>
      </c>
      <c r="R15" s="17">
        <v>0</v>
      </c>
      <c r="S15" s="17">
        <v>-128.84</v>
      </c>
      <c r="T15" s="17">
        <v>0</v>
      </c>
      <c r="U15" s="17">
        <v>-363.98</v>
      </c>
      <c r="V15" s="17">
        <v>-16537.3</v>
      </c>
      <c r="W15" s="17">
        <v>-12034.61</v>
      </c>
      <c r="X15" s="17">
        <v>-7865.28</v>
      </c>
      <c r="Y15" s="17">
        <v>15295.28</v>
      </c>
      <c r="Z15" s="17">
        <v>0</v>
      </c>
      <c r="AA15" s="17">
        <v>-21634.73</v>
      </c>
      <c r="AB15" s="18"/>
      <c r="AC15" s="18"/>
      <c r="AD15" s="18"/>
      <c r="AE15" s="18"/>
      <c r="AF15" s="18"/>
      <c r="AJ15" s="51"/>
      <c r="AK15" s="51"/>
    </row>
    <row r="16" spans="1:38" s="19" customFormat="1" ht="10.5" customHeight="1" x14ac:dyDescent="0.2">
      <c r="A16" s="6" t="s">
        <v>23</v>
      </c>
      <c r="B16" s="17">
        <f t="shared" si="1"/>
        <v>0</v>
      </c>
      <c r="C16" s="17">
        <f t="shared" si="0"/>
        <v>0</v>
      </c>
      <c r="D16" s="17">
        <f t="shared" si="0"/>
        <v>0</v>
      </c>
      <c r="E16" s="17">
        <f t="shared" si="0"/>
        <v>-0.69163609999999998</v>
      </c>
      <c r="F16" s="17">
        <f t="shared" si="0"/>
        <v>-168.682683</v>
      </c>
      <c r="G16" s="17">
        <f t="shared" si="0"/>
        <v>-67.143246399999995</v>
      </c>
      <c r="H16" s="17">
        <f t="shared" si="0"/>
        <v>-91.473206399999995</v>
      </c>
      <c r="I16" s="17">
        <f t="shared" si="0"/>
        <v>141.27600649999999</v>
      </c>
      <c r="J16" s="17">
        <f t="shared" si="0"/>
        <v>0</v>
      </c>
      <c r="K16" s="17">
        <f t="shared" si="0"/>
        <v>-186.7147654</v>
      </c>
      <c r="L16" s="17"/>
      <c r="M16" s="17"/>
      <c r="N16" s="17"/>
      <c r="O16" s="17"/>
      <c r="P16" s="17"/>
      <c r="Q16" s="6" t="s">
        <v>23</v>
      </c>
      <c r="R16" s="17">
        <v>0</v>
      </c>
      <c r="S16" s="17">
        <v>0</v>
      </c>
      <c r="T16" s="17">
        <v>0</v>
      </c>
      <c r="U16" s="17">
        <v>-59.47</v>
      </c>
      <c r="V16" s="17">
        <v>-14504.1</v>
      </c>
      <c r="W16" s="17">
        <v>-5773.28</v>
      </c>
      <c r="X16" s="17">
        <v>-7865.28</v>
      </c>
      <c r="Y16" s="17">
        <v>12147.55</v>
      </c>
      <c r="Z16" s="17">
        <v>0</v>
      </c>
      <c r="AA16" s="17">
        <v>-16054.58</v>
      </c>
      <c r="AB16" s="18"/>
      <c r="AC16" s="18"/>
      <c r="AD16" s="18"/>
      <c r="AE16" s="18"/>
      <c r="AF16" s="18"/>
      <c r="AJ16" s="51"/>
      <c r="AK16" s="51"/>
    </row>
    <row r="17" spans="1:37" s="19" customFormat="1" ht="10.5" customHeight="1" x14ac:dyDescent="0.2">
      <c r="A17" s="6" t="s">
        <v>24</v>
      </c>
      <c r="B17" s="17">
        <f t="shared" si="1"/>
        <v>0</v>
      </c>
      <c r="C17" s="17">
        <f t="shared" si="0"/>
        <v>-1.4984092</v>
      </c>
      <c r="D17" s="17">
        <f t="shared" si="0"/>
        <v>0</v>
      </c>
      <c r="E17" s="17">
        <f t="shared" si="0"/>
        <v>-3.5415675999999996</v>
      </c>
      <c r="F17" s="17">
        <f t="shared" si="0"/>
        <v>-23.646115999999999</v>
      </c>
      <c r="G17" s="17">
        <f t="shared" si="0"/>
        <v>-72.8192679</v>
      </c>
      <c r="H17" s="17">
        <f t="shared" si="0"/>
        <v>0</v>
      </c>
      <c r="I17" s="17">
        <f t="shared" si="0"/>
        <v>36.608216199999994</v>
      </c>
      <c r="J17" s="17">
        <f t="shared" si="0"/>
        <v>0</v>
      </c>
      <c r="K17" s="17">
        <f t="shared" si="0"/>
        <v>-64.897144499999996</v>
      </c>
      <c r="L17" s="17"/>
      <c r="M17" s="17"/>
      <c r="N17" s="17"/>
      <c r="O17" s="17"/>
      <c r="P17" s="17"/>
      <c r="Q17" s="6" t="s">
        <v>24</v>
      </c>
      <c r="R17" s="17">
        <v>0</v>
      </c>
      <c r="S17" s="17">
        <v>-128.84</v>
      </c>
      <c r="T17" s="17">
        <v>0</v>
      </c>
      <c r="U17" s="17">
        <v>-304.52</v>
      </c>
      <c r="V17" s="17">
        <v>-2033.2</v>
      </c>
      <c r="W17" s="17">
        <v>-6261.33</v>
      </c>
      <c r="X17" s="17">
        <v>0</v>
      </c>
      <c r="Y17" s="17">
        <v>3147.74</v>
      </c>
      <c r="Z17" s="17">
        <v>0</v>
      </c>
      <c r="AA17" s="17">
        <v>-5580.15</v>
      </c>
      <c r="AB17" s="18"/>
      <c r="AC17" s="18"/>
      <c r="AD17" s="18"/>
      <c r="AE17" s="18"/>
      <c r="AF17" s="18"/>
      <c r="AJ17" s="51"/>
      <c r="AK17" s="51"/>
    </row>
    <row r="18" spans="1:37" s="26" customFormat="1" ht="10.5" customHeight="1" x14ac:dyDescent="0.2">
      <c r="A18" s="6" t="s">
        <v>25</v>
      </c>
      <c r="B18" s="17">
        <f t="shared" si="1"/>
        <v>0</v>
      </c>
      <c r="C18" s="17">
        <f t="shared" si="0"/>
        <v>0</v>
      </c>
      <c r="D18" s="17">
        <f t="shared" si="0"/>
        <v>0</v>
      </c>
      <c r="E18" s="17">
        <f t="shared" si="0"/>
        <v>-0.56789289999999992</v>
      </c>
      <c r="F18" s="17">
        <f t="shared" si="0"/>
        <v>-26.365093699999996</v>
      </c>
      <c r="G18" s="17">
        <f t="shared" si="0"/>
        <v>-2.8071331000000002</v>
      </c>
      <c r="H18" s="17">
        <f t="shared" si="0"/>
        <v>0</v>
      </c>
      <c r="I18" s="17">
        <f t="shared" si="0"/>
        <v>0</v>
      </c>
      <c r="J18" s="17">
        <f t="shared" si="0"/>
        <v>17.586886</v>
      </c>
      <c r="K18" s="17">
        <f t="shared" si="0"/>
        <v>-12.153233699999999</v>
      </c>
      <c r="L18" s="17"/>
      <c r="M18" s="17"/>
      <c r="N18" s="17"/>
      <c r="O18" s="17"/>
      <c r="P18" s="17"/>
      <c r="Q18" s="6" t="s">
        <v>25</v>
      </c>
      <c r="R18" s="17">
        <v>0</v>
      </c>
      <c r="S18" s="17">
        <v>0</v>
      </c>
      <c r="T18" s="17">
        <v>0</v>
      </c>
      <c r="U18" s="17">
        <v>-48.83</v>
      </c>
      <c r="V18" s="17">
        <v>-2266.9899999999998</v>
      </c>
      <c r="W18" s="17">
        <v>-241.37</v>
      </c>
      <c r="X18" s="17">
        <v>0</v>
      </c>
      <c r="Y18" s="17">
        <v>0</v>
      </c>
      <c r="Z18" s="17">
        <v>1512.2</v>
      </c>
      <c r="AA18" s="17">
        <v>-1044.99</v>
      </c>
      <c r="AB18" s="18"/>
      <c r="AC18" s="18"/>
      <c r="AD18" s="18"/>
      <c r="AE18" s="18"/>
      <c r="AF18" s="18"/>
      <c r="AJ18" s="51"/>
      <c r="AK18" s="51"/>
    </row>
    <row r="19" spans="1:37" s="19" customFormat="1" ht="10.5" customHeight="1" x14ac:dyDescent="0.2">
      <c r="A19" s="6" t="s">
        <v>26</v>
      </c>
      <c r="B19" s="17">
        <f t="shared" si="1"/>
        <v>0</v>
      </c>
      <c r="C19" s="17">
        <f t="shared" si="0"/>
        <v>0</v>
      </c>
      <c r="D19" s="17">
        <f t="shared" si="0"/>
        <v>-622.09928330000002</v>
      </c>
      <c r="E19" s="17">
        <f t="shared" si="0"/>
        <v>617.22375469999997</v>
      </c>
      <c r="F19" s="17">
        <f t="shared" si="0"/>
        <v>0</v>
      </c>
      <c r="G19" s="17">
        <f t="shared" si="0"/>
        <v>0</v>
      </c>
      <c r="H19" s="17">
        <f t="shared" si="0"/>
        <v>0</v>
      </c>
      <c r="I19" s="17">
        <f t="shared" si="0"/>
        <v>0</v>
      </c>
      <c r="J19" s="17">
        <f t="shared" si="0"/>
        <v>0</v>
      </c>
      <c r="K19" s="17">
        <f t="shared" si="0"/>
        <v>-4.8755286</v>
      </c>
      <c r="L19" s="17"/>
      <c r="M19" s="17"/>
      <c r="N19" s="17"/>
      <c r="O19" s="17"/>
      <c r="P19" s="17"/>
      <c r="Q19" s="6" t="s">
        <v>26</v>
      </c>
      <c r="R19" s="17">
        <v>0</v>
      </c>
      <c r="S19" s="17">
        <v>0</v>
      </c>
      <c r="T19" s="17">
        <v>-53490.91</v>
      </c>
      <c r="U19" s="17">
        <v>53071.69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-419.22</v>
      </c>
      <c r="AB19" s="18"/>
      <c r="AC19" s="18"/>
      <c r="AD19" s="18"/>
      <c r="AE19" s="18"/>
      <c r="AF19" s="18"/>
      <c r="AJ19" s="51"/>
      <c r="AK19" s="51"/>
    </row>
    <row r="20" spans="1:37" s="19" customFormat="1" ht="10.5" customHeight="1" x14ac:dyDescent="0.2">
      <c r="A20" s="6" t="s">
        <v>27</v>
      </c>
      <c r="B20" s="17">
        <f t="shared" si="1"/>
        <v>0</v>
      </c>
      <c r="C20" s="17">
        <f t="shared" si="1"/>
        <v>0</v>
      </c>
      <c r="D20" s="17">
        <f t="shared" si="1"/>
        <v>0</v>
      </c>
      <c r="E20" s="17">
        <f t="shared" si="1"/>
        <v>0</v>
      </c>
      <c r="F20" s="17">
        <f t="shared" si="1"/>
        <v>0</v>
      </c>
      <c r="G20" s="17">
        <f t="shared" si="1"/>
        <v>0</v>
      </c>
      <c r="H20" s="17">
        <f t="shared" si="1"/>
        <v>0</v>
      </c>
      <c r="I20" s="17">
        <f t="shared" si="1"/>
        <v>0</v>
      </c>
      <c r="J20" s="17">
        <f t="shared" si="1"/>
        <v>0</v>
      </c>
      <c r="K20" s="17">
        <f t="shared" si="1"/>
        <v>0</v>
      </c>
      <c r="L20" s="17"/>
      <c r="M20" s="17"/>
      <c r="N20" s="17"/>
      <c r="O20" s="17"/>
      <c r="P20" s="17"/>
      <c r="Q20" s="6" t="s">
        <v>27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0</v>
      </c>
      <c r="AB20" s="18"/>
      <c r="AC20" s="18"/>
      <c r="AD20" s="18"/>
      <c r="AE20" s="18"/>
      <c r="AF20" s="18"/>
      <c r="AJ20" s="51"/>
      <c r="AK20" s="51"/>
    </row>
    <row r="21" spans="1:37" s="19" customFormat="1" ht="10.5" customHeight="1" x14ac:dyDescent="0.2">
      <c r="A21" s="6" t="s">
        <v>28</v>
      </c>
      <c r="B21" s="17">
        <f t="shared" si="1"/>
        <v>-1.7676437</v>
      </c>
      <c r="C21" s="17">
        <f t="shared" si="1"/>
        <v>-3.4018913</v>
      </c>
      <c r="D21" s="17">
        <f t="shared" si="1"/>
        <v>0</v>
      </c>
      <c r="E21" s="17">
        <f t="shared" si="1"/>
        <v>0</v>
      </c>
      <c r="F21" s="17">
        <f t="shared" si="1"/>
        <v>0</v>
      </c>
      <c r="G21" s="17">
        <f t="shared" si="1"/>
        <v>0</v>
      </c>
      <c r="H21" s="17">
        <f t="shared" si="1"/>
        <v>0</v>
      </c>
      <c r="I21" s="17">
        <f t="shared" si="1"/>
        <v>0</v>
      </c>
      <c r="J21" s="17">
        <f t="shared" si="1"/>
        <v>0</v>
      </c>
      <c r="K21" s="17">
        <f t="shared" si="1"/>
        <v>-5.1695349999999998</v>
      </c>
      <c r="L21" s="17"/>
      <c r="M21" s="17"/>
      <c r="N21" s="17"/>
      <c r="O21" s="17"/>
      <c r="P21" s="17"/>
      <c r="Q21" s="6" t="s">
        <v>28</v>
      </c>
      <c r="R21" s="17">
        <v>-151.99</v>
      </c>
      <c r="S21" s="17">
        <v>-292.51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-444.5</v>
      </c>
      <c r="AB21" s="18"/>
      <c r="AC21" s="18"/>
      <c r="AD21" s="18"/>
      <c r="AE21" s="18"/>
      <c r="AF21" s="18"/>
      <c r="AJ21" s="51"/>
      <c r="AK21" s="51"/>
    </row>
    <row r="22" spans="1:37" s="19" customFormat="1" ht="10.5" customHeight="1" x14ac:dyDescent="0.2">
      <c r="A22" s="6" t="s">
        <v>29</v>
      </c>
      <c r="B22" s="17">
        <f t="shared" si="1"/>
        <v>-0.51381339999999998</v>
      </c>
      <c r="C22" s="17">
        <f t="shared" si="1"/>
        <v>1.2347570999999999</v>
      </c>
      <c r="D22" s="17">
        <f t="shared" si="1"/>
        <v>0</v>
      </c>
      <c r="E22" s="17">
        <f t="shared" si="1"/>
        <v>-0.76118350000000001</v>
      </c>
      <c r="F22" s="17">
        <f t="shared" si="1"/>
        <v>0</v>
      </c>
      <c r="G22" s="17">
        <f t="shared" si="1"/>
        <v>0</v>
      </c>
      <c r="H22" s="17">
        <f t="shared" si="1"/>
        <v>0</v>
      </c>
      <c r="I22" s="17">
        <f t="shared" si="1"/>
        <v>0</v>
      </c>
      <c r="J22" s="17">
        <f t="shared" si="1"/>
        <v>0</v>
      </c>
      <c r="K22" s="17">
        <f t="shared" si="1"/>
        <v>-4.0239799999999999E-2</v>
      </c>
      <c r="L22" s="17"/>
      <c r="M22" s="17"/>
      <c r="N22" s="17"/>
      <c r="O22" s="17"/>
      <c r="P22" s="17"/>
      <c r="Q22" s="6" t="s">
        <v>29</v>
      </c>
      <c r="R22" s="17">
        <v>-44.18</v>
      </c>
      <c r="S22" s="17">
        <v>106.17</v>
      </c>
      <c r="T22" s="17">
        <v>0</v>
      </c>
      <c r="U22" s="17">
        <v>-65.45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-3.46</v>
      </c>
      <c r="AB22" s="18"/>
      <c r="AC22" s="18"/>
      <c r="AD22" s="18"/>
      <c r="AE22" s="18"/>
      <c r="AF22" s="18"/>
      <c r="AJ22" s="51"/>
      <c r="AK22" s="51"/>
    </row>
    <row r="23" spans="1:37" s="19" customFormat="1" ht="10.5" customHeight="1" x14ac:dyDescent="0.2">
      <c r="A23" s="27" t="s">
        <v>106</v>
      </c>
      <c r="B23" s="28">
        <f t="shared" si="1"/>
        <v>0</v>
      </c>
      <c r="C23" s="28">
        <f t="shared" si="1"/>
        <v>0</v>
      </c>
      <c r="D23" s="28">
        <f t="shared" si="1"/>
        <v>2.8854029999999997</v>
      </c>
      <c r="E23" s="28">
        <f t="shared" si="1"/>
        <v>-3.1192822999999996</v>
      </c>
      <c r="F23" s="28">
        <f t="shared" si="1"/>
        <v>0</v>
      </c>
      <c r="G23" s="28">
        <f t="shared" si="1"/>
        <v>0</v>
      </c>
      <c r="H23" s="28">
        <f t="shared" si="1"/>
        <v>0</v>
      </c>
      <c r="I23" s="28">
        <f t="shared" si="1"/>
        <v>0</v>
      </c>
      <c r="J23" s="28">
        <f t="shared" si="1"/>
        <v>0</v>
      </c>
      <c r="K23" s="28">
        <f t="shared" si="1"/>
        <v>-0.23387929999999998</v>
      </c>
      <c r="L23" s="17"/>
      <c r="M23" s="17"/>
      <c r="N23" s="17"/>
      <c r="O23" s="17"/>
      <c r="P23" s="17"/>
      <c r="Q23" s="27" t="s">
        <v>106</v>
      </c>
      <c r="R23" s="28">
        <v>0</v>
      </c>
      <c r="S23" s="28">
        <v>0</v>
      </c>
      <c r="T23" s="28">
        <v>248.1</v>
      </c>
      <c r="U23" s="28">
        <v>-268.20999999999998</v>
      </c>
      <c r="V23" s="28">
        <v>0</v>
      </c>
      <c r="W23" s="28">
        <v>0</v>
      </c>
      <c r="X23" s="28">
        <v>0</v>
      </c>
      <c r="Y23" s="28">
        <v>0</v>
      </c>
      <c r="Z23" s="28">
        <v>0</v>
      </c>
      <c r="AA23" s="28">
        <v>-20.11</v>
      </c>
      <c r="AB23" s="18"/>
      <c r="AC23" s="18"/>
      <c r="AD23" s="18"/>
      <c r="AE23" s="18"/>
      <c r="AF23" s="18"/>
      <c r="AJ23" s="51"/>
      <c r="AK23" s="51"/>
    </row>
    <row r="24" spans="1:37" s="19" customFormat="1" ht="10.5" customHeight="1" x14ac:dyDescent="0.25">
      <c r="A24" s="16" t="s">
        <v>31</v>
      </c>
      <c r="B24" s="25">
        <f t="shared" si="1"/>
        <v>0</v>
      </c>
      <c r="C24" s="25">
        <f t="shared" si="1"/>
        <v>0.78595539999999997</v>
      </c>
      <c r="D24" s="25">
        <f t="shared" si="1"/>
        <v>0</v>
      </c>
      <c r="E24" s="25">
        <f t="shared" si="1"/>
        <v>35.077824499999998</v>
      </c>
      <c r="F24" s="25">
        <f t="shared" si="1"/>
        <v>44.732701599999999</v>
      </c>
      <c r="G24" s="25">
        <f t="shared" si="1"/>
        <v>0</v>
      </c>
      <c r="H24" s="25">
        <f t="shared" si="1"/>
        <v>0</v>
      </c>
      <c r="I24" s="25">
        <f t="shared" si="1"/>
        <v>15.3358995</v>
      </c>
      <c r="J24" s="25">
        <f t="shared" si="1"/>
        <v>3.3360655000000001</v>
      </c>
      <c r="K24" s="25">
        <f t="shared" si="1"/>
        <v>99.268446499999996</v>
      </c>
      <c r="L24" s="25"/>
      <c r="M24" s="25"/>
      <c r="N24" s="25"/>
      <c r="O24" s="25"/>
      <c r="P24" s="17"/>
      <c r="Q24" s="16" t="s">
        <v>31</v>
      </c>
      <c r="R24" s="25">
        <v>0</v>
      </c>
      <c r="S24" s="25">
        <v>67.58</v>
      </c>
      <c r="T24" s="25">
        <v>0</v>
      </c>
      <c r="U24" s="25">
        <v>3016.15</v>
      </c>
      <c r="V24" s="25">
        <v>3846.32</v>
      </c>
      <c r="W24" s="25">
        <v>0</v>
      </c>
      <c r="X24" s="25">
        <v>0</v>
      </c>
      <c r="Y24" s="25">
        <v>1318.65</v>
      </c>
      <c r="Z24" s="25">
        <v>286.85000000000002</v>
      </c>
      <c r="AA24" s="25">
        <v>8535.5499999999993</v>
      </c>
      <c r="AB24" s="18"/>
      <c r="AC24" s="18"/>
      <c r="AD24" s="18"/>
      <c r="AE24" s="18"/>
      <c r="AF24" s="18"/>
      <c r="AJ24" s="51"/>
      <c r="AK24" s="51"/>
    </row>
    <row r="25" spans="1:37" s="19" customFormat="1" ht="10.5" customHeight="1" x14ac:dyDescent="0.2">
      <c r="A25" s="6" t="s">
        <v>22</v>
      </c>
      <c r="B25" s="17">
        <f t="shared" si="1"/>
        <v>0</v>
      </c>
      <c r="C25" s="17">
        <f t="shared" si="1"/>
        <v>0</v>
      </c>
      <c r="D25" s="17">
        <f t="shared" si="1"/>
        <v>0</v>
      </c>
      <c r="E25" s="17">
        <f t="shared" si="1"/>
        <v>0</v>
      </c>
      <c r="F25" s="17">
        <f t="shared" si="1"/>
        <v>0</v>
      </c>
      <c r="G25" s="17">
        <f t="shared" si="1"/>
        <v>0</v>
      </c>
      <c r="H25" s="17">
        <f t="shared" si="1"/>
        <v>0</v>
      </c>
      <c r="I25" s="17">
        <f t="shared" si="1"/>
        <v>10.259404499999999</v>
      </c>
      <c r="J25" s="17">
        <f t="shared" si="1"/>
        <v>0</v>
      </c>
      <c r="K25" s="17">
        <f t="shared" si="1"/>
        <v>10.259404499999999</v>
      </c>
      <c r="L25" s="17"/>
      <c r="M25" s="17"/>
      <c r="N25" s="17"/>
      <c r="O25" s="17"/>
      <c r="P25" s="17"/>
      <c r="Q25" s="6" t="s">
        <v>22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882.15</v>
      </c>
      <c r="Z25" s="17">
        <v>0</v>
      </c>
      <c r="AA25" s="17">
        <v>882.15</v>
      </c>
      <c r="AB25" s="18"/>
      <c r="AC25" s="18"/>
      <c r="AD25" s="18"/>
      <c r="AE25" s="18"/>
      <c r="AF25" s="18"/>
      <c r="AJ25" s="51"/>
      <c r="AK25" s="51"/>
    </row>
    <row r="26" spans="1:37" s="19" customFormat="1" ht="10.5" customHeight="1" x14ac:dyDescent="0.2">
      <c r="A26" s="6" t="s">
        <v>32</v>
      </c>
      <c r="B26" s="17">
        <f t="shared" si="1"/>
        <v>0</v>
      </c>
      <c r="C26" s="17">
        <f t="shared" si="1"/>
        <v>0</v>
      </c>
      <c r="D26" s="17">
        <f t="shared" si="1"/>
        <v>0</v>
      </c>
      <c r="E26" s="17">
        <f t="shared" si="1"/>
        <v>4.643859</v>
      </c>
      <c r="F26" s="17">
        <f t="shared" si="1"/>
        <v>36.774176300000001</v>
      </c>
      <c r="G26" s="17">
        <f t="shared" si="1"/>
        <v>0</v>
      </c>
      <c r="H26" s="17">
        <f t="shared" si="1"/>
        <v>0</v>
      </c>
      <c r="I26" s="17">
        <f t="shared" si="1"/>
        <v>0.565218</v>
      </c>
      <c r="J26" s="17">
        <f t="shared" si="1"/>
        <v>0</v>
      </c>
      <c r="K26" s="17">
        <f t="shared" si="1"/>
        <v>41.983136999999999</v>
      </c>
      <c r="L26" s="17"/>
      <c r="M26" s="17"/>
      <c r="N26" s="17"/>
      <c r="O26" s="17"/>
      <c r="P26" s="17"/>
      <c r="Q26" s="6" t="s">
        <v>32</v>
      </c>
      <c r="R26" s="17">
        <v>0</v>
      </c>
      <c r="S26" s="17">
        <v>0</v>
      </c>
      <c r="T26" s="17">
        <v>0</v>
      </c>
      <c r="U26" s="17">
        <v>399.3</v>
      </c>
      <c r="V26" s="17">
        <v>3162.01</v>
      </c>
      <c r="W26" s="17">
        <v>0</v>
      </c>
      <c r="X26" s="17">
        <v>0</v>
      </c>
      <c r="Y26" s="17">
        <v>48.6</v>
      </c>
      <c r="Z26" s="17">
        <v>0</v>
      </c>
      <c r="AA26" s="17">
        <v>3609.9</v>
      </c>
      <c r="AB26" s="18"/>
      <c r="AC26" s="18"/>
      <c r="AD26" s="18"/>
      <c r="AE26" s="18"/>
      <c r="AF26" s="18"/>
      <c r="AJ26" s="51"/>
      <c r="AK26" s="51"/>
    </row>
    <row r="27" spans="1:37" s="19" customFormat="1" ht="10.5" customHeight="1" x14ac:dyDescent="0.2">
      <c r="A27" s="6" t="s">
        <v>26</v>
      </c>
      <c r="B27" s="17">
        <f t="shared" si="1"/>
        <v>0</v>
      </c>
      <c r="C27" s="17">
        <f t="shared" si="1"/>
        <v>0</v>
      </c>
      <c r="D27" s="17">
        <f t="shared" si="1"/>
        <v>0</v>
      </c>
      <c r="E27" s="17">
        <f t="shared" si="1"/>
        <v>30.434081800000001</v>
      </c>
      <c r="F27" s="17">
        <f t="shared" si="1"/>
        <v>4.6508369999999992</v>
      </c>
      <c r="G27" s="17">
        <f t="shared" si="1"/>
        <v>0</v>
      </c>
      <c r="H27" s="17">
        <f t="shared" si="1"/>
        <v>0</v>
      </c>
      <c r="I27" s="17">
        <f t="shared" si="1"/>
        <v>2.3972918999999999</v>
      </c>
      <c r="J27" s="17">
        <f t="shared" si="1"/>
        <v>3.3360655000000001</v>
      </c>
      <c r="K27" s="17">
        <f t="shared" si="1"/>
        <v>40.818159899999998</v>
      </c>
      <c r="L27" s="17"/>
      <c r="M27" s="17"/>
      <c r="N27" s="17"/>
      <c r="O27" s="17"/>
      <c r="P27" s="17"/>
      <c r="Q27" s="6" t="s">
        <v>26</v>
      </c>
      <c r="R27" s="17">
        <v>0</v>
      </c>
      <c r="S27" s="17">
        <v>0</v>
      </c>
      <c r="T27" s="17">
        <v>0</v>
      </c>
      <c r="U27" s="17">
        <v>2616.86</v>
      </c>
      <c r="V27" s="17">
        <v>399.9</v>
      </c>
      <c r="W27" s="17">
        <v>0</v>
      </c>
      <c r="X27" s="17">
        <v>0</v>
      </c>
      <c r="Y27" s="17">
        <v>206.13</v>
      </c>
      <c r="Z27" s="17">
        <v>286.85000000000002</v>
      </c>
      <c r="AA27" s="17">
        <v>3509.73</v>
      </c>
      <c r="AB27" s="18"/>
      <c r="AC27" s="18"/>
      <c r="AD27" s="18"/>
      <c r="AE27" s="18"/>
      <c r="AF27" s="18"/>
      <c r="AJ27" s="51"/>
      <c r="AK27" s="51"/>
    </row>
    <row r="28" spans="1:37" s="19" customFormat="1" ht="10.5" customHeight="1" x14ac:dyDescent="0.2">
      <c r="A28" s="6" t="s">
        <v>33</v>
      </c>
      <c r="B28" s="17">
        <f t="shared" si="1"/>
        <v>0</v>
      </c>
      <c r="C28" s="17">
        <f t="shared" si="1"/>
        <v>0</v>
      </c>
      <c r="D28" s="17">
        <f t="shared" si="1"/>
        <v>0</v>
      </c>
      <c r="E28" s="17">
        <f t="shared" si="1"/>
        <v>0</v>
      </c>
      <c r="F28" s="17">
        <f t="shared" si="1"/>
        <v>1.9771000000000003E-3</v>
      </c>
      <c r="G28" s="17">
        <f t="shared" si="1"/>
        <v>0</v>
      </c>
      <c r="H28" s="17">
        <f t="shared" si="1"/>
        <v>0</v>
      </c>
      <c r="I28" s="17">
        <f t="shared" si="1"/>
        <v>7.2920099999999988E-2</v>
      </c>
      <c r="J28" s="17">
        <f t="shared" si="1"/>
        <v>0</v>
      </c>
      <c r="K28" s="17">
        <f t="shared" si="1"/>
        <v>7.4897199999999997E-2</v>
      </c>
      <c r="L28" s="17"/>
      <c r="M28" s="17"/>
      <c r="N28" s="17"/>
      <c r="O28" s="17"/>
      <c r="P28" s="17"/>
      <c r="Q28" s="6" t="s">
        <v>33</v>
      </c>
      <c r="R28" s="17">
        <v>0</v>
      </c>
      <c r="S28" s="17">
        <v>0</v>
      </c>
      <c r="T28" s="17">
        <v>0</v>
      </c>
      <c r="U28" s="17">
        <v>0</v>
      </c>
      <c r="V28" s="17">
        <v>0.17</v>
      </c>
      <c r="W28" s="17">
        <v>0</v>
      </c>
      <c r="X28" s="17">
        <v>0</v>
      </c>
      <c r="Y28" s="17">
        <v>6.27</v>
      </c>
      <c r="Z28" s="17">
        <v>0</v>
      </c>
      <c r="AA28" s="17">
        <v>6.44</v>
      </c>
      <c r="AB28" s="18"/>
      <c r="AC28" s="18"/>
      <c r="AD28" s="18"/>
      <c r="AE28" s="18"/>
      <c r="AF28" s="18"/>
      <c r="AJ28" s="51"/>
      <c r="AK28" s="51"/>
    </row>
    <row r="29" spans="1:37" s="19" customFormat="1" ht="11.25" customHeight="1" x14ac:dyDescent="0.2">
      <c r="A29" s="6" t="s">
        <v>27</v>
      </c>
      <c r="B29" s="17">
        <f t="shared" si="1"/>
        <v>0</v>
      </c>
      <c r="C29" s="17">
        <f t="shared" si="1"/>
        <v>0</v>
      </c>
      <c r="D29" s="17">
        <f t="shared" si="1"/>
        <v>0</v>
      </c>
      <c r="E29" s="17">
        <f t="shared" si="1"/>
        <v>0</v>
      </c>
      <c r="F29" s="17">
        <f t="shared" si="1"/>
        <v>0</v>
      </c>
      <c r="G29" s="17">
        <f t="shared" si="1"/>
        <v>0</v>
      </c>
      <c r="H29" s="17">
        <f t="shared" si="1"/>
        <v>0</v>
      </c>
      <c r="I29" s="17">
        <f t="shared" si="1"/>
        <v>1.3955999999999999E-3</v>
      </c>
      <c r="J29" s="17">
        <f t="shared" si="1"/>
        <v>0</v>
      </c>
      <c r="K29" s="17">
        <f t="shared" si="1"/>
        <v>1.3955999999999999E-3</v>
      </c>
      <c r="L29" s="17"/>
      <c r="M29" s="17"/>
      <c r="N29" s="17"/>
      <c r="O29" s="17"/>
      <c r="P29" s="17"/>
      <c r="Q29" s="6" t="s">
        <v>27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0.12</v>
      </c>
      <c r="Z29" s="17">
        <v>0</v>
      </c>
      <c r="AA29" s="17">
        <v>0.12</v>
      </c>
      <c r="AB29" s="18"/>
      <c r="AC29" s="18"/>
      <c r="AD29" s="18"/>
      <c r="AE29" s="18"/>
      <c r="AF29" s="18"/>
      <c r="AJ29" s="51"/>
      <c r="AK29" s="51"/>
    </row>
    <row r="30" spans="1:37" s="19" customFormat="1" ht="10.5" customHeight="1" x14ac:dyDescent="0.2">
      <c r="A30" s="6" t="s">
        <v>28</v>
      </c>
      <c r="B30" s="17">
        <f t="shared" si="1"/>
        <v>0</v>
      </c>
      <c r="C30" s="17">
        <f t="shared" si="1"/>
        <v>0.78595539999999997</v>
      </c>
      <c r="D30" s="17">
        <f t="shared" si="1"/>
        <v>0</v>
      </c>
      <c r="E30" s="17">
        <f t="shared" si="1"/>
        <v>0</v>
      </c>
      <c r="F30" s="17">
        <f t="shared" si="1"/>
        <v>8.0479599999999998E-2</v>
      </c>
      <c r="G30" s="17">
        <f t="shared" si="1"/>
        <v>0</v>
      </c>
      <c r="H30" s="17">
        <f t="shared" si="1"/>
        <v>0</v>
      </c>
      <c r="I30" s="17">
        <f t="shared" si="1"/>
        <v>4.2100600000000002E-2</v>
      </c>
      <c r="J30" s="17">
        <f t="shared" si="1"/>
        <v>0</v>
      </c>
      <c r="K30" s="17">
        <f t="shared" si="1"/>
        <v>0.9085356</v>
      </c>
      <c r="L30" s="17"/>
      <c r="M30" s="17"/>
      <c r="N30" s="17"/>
      <c r="O30" s="17"/>
      <c r="P30" s="17"/>
      <c r="Q30" s="6" t="s">
        <v>28</v>
      </c>
      <c r="R30" s="17">
        <v>0</v>
      </c>
      <c r="S30" s="17">
        <v>67.58</v>
      </c>
      <c r="T30" s="17">
        <v>0</v>
      </c>
      <c r="U30" s="17">
        <v>0</v>
      </c>
      <c r="V30" s="17">
        <v>6.92</v>
      </c>
      <c r="W30" s="17">
        <v>0</v>
      </c>
      <c r="X30" s="17">
        <v>0</v>
      </c>
      <c r="Y30" s="17">
        <v>3.62</v>
      </c>
      <c r="Z30" s="17">
        <v>0</v>
      </c>
      <c r="AA30" s="17">
        <v>78.12</v>
      </c>
      <c r="AB30" s="18"/>
      <c r="AC30" s="18"/>
      <c r="AD30" s="18"/>
      <c r="AE30" s="18"/>
      <c r="AF30" s="18"/>
      <c r="AJ30" s="51"/>
      <c r="AK30" s="51"/>
    </row>
    <row r="31" spans="1:37" s="19" customFormat="1" ht="11.25" customHeight="1" x14ac:dyDescent="0.2">
      <c r="A31" s="6" t="s">
        <v>29</v>
      </c>
      <c r="B31" s="17">
        <f t="shared" si="1"/>
        <v>0</v>
      </c>
      <c r="C31" s="17">
        <f t="shared" si="1"/>
        <v>0</v>
      </c>
      <c r="D31" s="17">
        <f t="shared" si="1"/>
        <v>0</v>
      </c>
      <c r="E31" s="17">
        <f t="shared" si="1"/>
        <v>0</v>
      </c>
      <c r="F31" s="17">
        <f t="shared" si="1"/>
        <v>0</v>
      </c>
      <c r="G31" s="17">
        <f t="shared" si="1"/>
        <v>0</v>
      </c>
      <c r="H31" s="17">
        <f t="shared" si="1"/>
        <v>0</v>
      </c>
      <c r="I31" s="17">
        <f t="shared" si="1"/>
        <v>0</v>
      </c>
      <c r="J31" s="17">
        <f t="shared" si="1"/>
        <v>0</v>
      </c>
      <c r="K31" s="17">
        <f t="shared" si="1"/>
        <v>0</v>
      </c>
      <c r="L31" s="17"/>
      <c r="M31" s="17"/>
      <c r="N31" s="17"/>
      <c r="O31" s="17"/>
      <c r="P31" s="17"/>
      <c r="Q31" s="6" t="s">
        <v>29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8"/>
      <c r="AC31" s="18"/>
      <c r="AD31" s="18"/>
      <c r="AE31" s="18"/>
      <c r="AF31" s="18"/>
      <c r="AJ31" s="51"/>
      <c r="AK31" s="51"/>
    </row>
    <row r="32" spans="1:37" s="19" customFormat="1" ht="10.5" customHeight="1" x14ac:dyDescent="0.2">
      <c r="A32" s="6" t="s">
        <v>109</v>
      </c>
      <c r="B32" s="17">
        <f t="shared" si="1"/>
        <v>0</v>
      </c>
      <c r="C32" s="17">
        <f t="shared" si="1"/>
        <v>0</v>
      </c>
      <c r="D32" s="17">
        <f t="shared" si="1"/>
        <v>0</v>
      </c>
      <c r="E32" s="17">
        <f t="shared" si="1"/>
        <v>0</v>
      </c>
      <c r="F32" s="17">
        <f t="shared" si="1"/>
        <v>0</v>
      </c>
      <c r="G32" s="17">
        <f t="shared" si="1"/>
        <v>0</v>
      </c>
      <c r="H32" s="17">
        <f t="shared" si="1"/>
        <v>0</v>
      </c>
      <c r="I32" s="17">
        <f t="shared" si="1"/>
        <v>0.7439711</v>
      </c>
      <c r="J32" s="17">
        <f t="shared" si="1"/>
        <v>0</v>
      </c>
      <c r="K32" s="17">
        <f t="shared" si="1"/>
        <v>0.7439711</v>
      </c>
      <c r="L32" s="17"/>
      <c r="M32" s="17"/>
      <c r="N32" s="17"/>
      <c r="O32" s="17"/>
      <c r="P32" s="17"/>
      <c r="Q32" s="6" t="s">
        <v>109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63.97</v>
      </c>
      <c r="Z32" s="17">
        <v>0</v>
      </c>
      <c r="AA32" s="17">
        <v>63.97</v>
      </c>
      <c r="AB32" s="18"/>
      <c r="AC32" s="18"/>
      <c r="AD32" s="18"/>
      <c r="AE32" s="18"/>
      <c r="AF32" s="18"/>
      <c r="AJ32" s="51"/>
      <c r="AK32" s="51"/>
    </row>
    <row r="33" spans="1:37" s="19" customFormat="1" ht="10.5" customHeight="1" x14ac:dyDescent="0.2">
      <c r="A33" s="6" t="s">
        <v>30</v>
      </c>
      <c r="B33" s="17">
        <f t="shared" si="1"/>
        <v>0</v>
      </c>
      <c r="C33" s="17">
        <f t="shared" si="1"/>
        <v>0</v>
      </c>
      <c r="D33" s="17">
        <f t="shared" si="1"/>
        <v>0</v>
      </c>
      <c r="E33" s="17">
        <f t="shared" si="1"/>
        <v>0</v>
      </c>
      <c r="F33" s="17">
        <f t="shared" si="1"/>
        <v>3.2253478999999996</v>
      </c>
      <c r="G33" s="17">
        <f t="shared" si="1"/>
        <v>0</v>
      </c>
      <c r="H33" s="17">
        <f t="shared" si="1"/>
        <v>0</v>
      </c>
      <c r="I33" s="17">
        <f t="shared" si="1"/>
        <v>1.2535977</v>
      </c>
      <c r="J33" s="17">
        <f t="shared" si="1"/>
        <v>0</v>
      </c>
      <c r="K33" s="17">
        <f t="shared" si="1"/>
        <v>4.4789456000000003</v>
      </c>
      <c r="L33" s="17"/>
      <c r="M33" s="17"/>
      <c r="N33" s="17"/>
      <c r="O33" s="17"/>
      <c r="P33" s="17"/>
      <c r="Q33" s="6" t="s">
        <v>30</v>
      </c>
      <c r="R33" s="17">
        <v>0</v>
      </c>
      <c r="S33" s="17">
        <v>0</v>
      </c>
      <c r="T33" s="17">
        <v>0</v>
      </c>
      <c r="U33" s="17">
        <v>0</v>
      </c>
      <c r="V33" s="17">
        <v>277.33</v>
      </c>
      <c r="W33" s="17">
        <v>0</v>
      </c>
      <c r="X33" s="17">
        <v>0</v>
      </c>
      <c r="Y33" s="17">
        <v>107.79</v>
      </c>
      <c r="Z33" s="17">
        <v>0</v>
      </c>
      <c r="AA33" s="17">
        <v>385.12</v>
      </c>
      <c r="AB33" s="18"/>
      <c r="AC33" s="18"/>
      <c r="AD33" s="18"/>
      <c r="AE33" s="18"/>
      <c r="AF33" s="18"/>
      <c r="AJ33" s="51"/>
      <c r="AK33" s="51"/>
    </row>
    <row r="34" spans="1:37" s="19" customFormat="1" ht="10.5" customHeight="1" x14ac:dyDescent="0.25">
      <c r="A34" s="29" t="s">
        <v>35</v>
      </c>
      <c r="B34" s="25">
        <f t="shared" si="1"/>
        <v>0</v>
      </c>
      <c r="C34" s="25">
        <f t="shared" si="1"/>
        <v>0.17677599999999999</v>
      </c>
      <c r="D34" s="25">
        <f t="shared" si="1"/>
        <v>0</v>
      </c>
      <c r="E34" s="25">
        <f t="shared" si="1"/>
        <v>0</v>
      </c>
      <c r="F34" s="25">
        <f t="shared" si="1"/>
        <v>3.9194262999999996</v>
      </c>
      <c r="G34" s="25">
        <f t="shared" si="1"/>
        <v>0</v>
      </c>
      <c r="H34" s="25">
        <f t="shared" si="1"/>
        <v>0</v>
      </c>
      <c r="I34" s="25">
        <f t="shared" si="1"/>
        <v>28.456632899999999</v>
      </c>
      <c r="J34" s="25">
        <f t="shared" si="1"/>
        <v>0</v>
      </c>
      <c r="K34" s="25">
        <f t="shared" si="1"/>
        <v>32.552835199999997</v>
      </c>
      <c r="L34" s="25"/>
      <c r="M34" s="25"/>
      <c r="N34" s="25"/>
      <c r="O34" s="25"/>
      <c r="P34" s="17"/>
      <c r="Q34" s="29" t="s">
        <v>35</v>
      </c>
      <c r="R34" s="25">
        <v>0</v>
      </c>
      <c r="S34" s="25">
        <v>15.2</v>
      </c>
      <c r="T34" s="25">
        <v>0</v>
      </c>
      <c r="U34" s="25">
        <v>0</v>
      </c>
      <c r="V34" s="25">
        <v>337.01</v>
      </c>
      <c r="W34" s="25">
        <v>0</v>
      </c>
      <c r="X34" s="25">
        <v>0</v>
      </c>
      <c r="Y34" s="25">
        <v>2446.83</v>
      </c>
      <c r="Z34" s="25">
        <v>0</v>
      </c>
      <c r="AA34" s="25">
        <v>2799.04</v>
      </c>
      <c r="AB34" s="18"/>
      <c r="AC34" s="18"/>
      <c r="AD34" s="18"/>
      <c r="AE34" s="18"/>
      <c r="AF34" s="18"/>
      <c r="AJ34" s="51"/>
      <c r="AK34" s="51"/>
    </row>
    <row r="35" spans="1:37" s="19" customFormat="1" ht="10.5" customHeight="1" x14ac:dyDescent="0.25">
      <c r="A35" s="30" t="s">
        <v>36</v>
      </c>
      <c r="B35" s="31">
        <f t="shared" si="1"/>
        <v>5.1943068999999999</v>
      </c>
      <c r="C35" s="31">
        <f t="shared" si="1"/>
        <v>1.9589572</v>
      </c>
      <c r="D35" s="31">
        <f t="shared" si="1"/>
        <v>0</v>
      </c>
      <c r="E35" s="31">
        <f t="shared" si="1"/>
        <v>734.39437650000002</v>
      </c>
      <c r="F35" s="31">
        <f t="shared" si="1"/>
        <v>413.17424169999993</v>
      </c>
      <c r="G35" s="31">
        <f t="shared" si="1"/>
        <v>89.200355500000001</v>
      </c>
      <c r="H35" s="31">
        <f t="shared" si="1"/>
        <v>0</v>
      </c>
      <c r="I35" s="31">
        <f t="shared" si="1"/>
        <v>275.52749299999999</v>
      </c>
      <c r="J35" s="31">
        <f t="shared" si="1"/>
        <v>14.250820499999998</v>
      </c>
      <c r="K35" s="31">
        <f t="shared" si="1"/>
        <v>1533.7006675999999</v>
      </c>
      <c r="L35" s="39"/>
      <c r="M35" s="39"/>
      <c r="N35" s="39"/>
      <c r="O35" s="39"/>
      <c r="P35" s="17"/>
      <c r="Q35" s="30" t="s">
        <v>36</v>
      </c>
      <c r="R35" s="31">
        <v>446.63</v>
      </c>
      <c r="S35" s="31">
        <v>168.44</v>
      </c>
      <c r="T35" s="31">
        <v>0</v>
      </c>
      <c r="U35" s="31">
        <v>63146.55</v>
      </c>
      <c r="V35" s="31">
        <v>35526.589999999997</v>
      </c>
      <c r="W35" s="31">
        <v>7669.85</v>
      </c>
      <c r="X35" s="31">
        <v>0</v>
      </c>
      <c r="Y35" s="31">
        <v>23691.1</v>
      </c>
      <c r="Z35" s="31">
        <v>1225.3499999999999</v>
      </c>
      <c r="AA35" s="31">
        <v>131874.51999999999</v>
      </c>
      <c r="AB35" s="18"/>
      <c r="AC35" s="18"/>
      <c r="AD35" s="18"/>
      <c r="AE35" s="18"/>
      <c r="AF35" s="18"/>
      <c r="AJ35" s="51"/>
      <c r="AK35" s="51"/>
    </row>
    <row r="36" spans="1:37" s="19" customFormat="1" ht="10.5" customHeight="1" x14ac:dyDescent="0.25">
      <c r="A36" s="16" t="s">
        <v>37</v>
      </c>
      <c r="B36" s="25">
        <f t="shared" si="1"/>
        <v>4.8141221999999999</v>
      </c>
      <c r="C36" s="25">
        <f t="shared" si="1"/>
        <v>0.60348069999999998</v>
      </c>
      <c r="D36" s="25">
        <f t="shared" si="1"/>
        <v>0</v>
      </c>
      <c r="E36" s="25">
        <f t="shared" si="1"/>
        <v>24.1899348</v>
      </c>
      <c r="F36" s="25">
        <f t="shared" si="1"/>
        <v>63.717746199999993</v>
      </c>
      <c r="G36" s="25">
        <f t="shared" si="1"/>
        <v>24.302978399999997</v>
      </c>
      <c r="H36" s="25">
        <f t="shared" si="1"/>
        <v>0</v>
      </c>
      <c r="I36" s="25">
        <f t="shared" si="1"/>
        <v>76.670077199999994</v>
      </c>
      <c r="J36" s="25">
        <f t="shared" si="1"/>
        <v>7.1544270999999995</v>
      </c>
      <c r="K36" s="25">
        <f t="shared" si="1"/>
        <v>201.45288290000002</v>
      </c>
      <c r="L36" s="25"/>
      <c r="M36" s="25"/>
      <c r="N36" s="25"/>
      <c r="O36" s="25"/>
      <c r="P36" s="17"/>
      <c r="Q36" s="16" t="s">
        <v>37</v>
      </c>
      <c r="R36" s="25">
        <v>413.94</v>
      </c>
      <c r="S36" s="25">
        <v>51.89</v>
      </c>
      <c r="T36" s="25">
        <v>0</v>
      </c>
      <c r="U36" s="25">
        <v>2079.96</v>
      </c>
      <c r="V36" s="25">
        <v>5478.74</v>
      </c>
      <c r="W36" s="25">
        <v>2089.6799999999998</v>
      </c>
      <c r="X36" s="25">
        <v>0</v>
      </c>
      <c r="Y36" s="25">
        <v>6592.44</v>
      </c>
      <c r="Z36" s="25">
        <v>615.16999999999996</v>
      </c>
      <c r="AA36" s="25">
        <v>17321.830000000002</v>
      </c>
      <c r="AB36" s="18"/>
      <c r="AC36" s="18"/>
      <c r="AD36" s="18"/>
      <c r="AE36" s="18"/>
      <c r="AF36" s="18"/>
      <c r="AJ36" s="51"/>
      <c r="AK36" s="51"/>
    </row>
    <row r="37" spans="1:37" s="19" customFormat="1" ht="10.5" customHeight="1" x14ac:dyDescent="0.2">
      <c r="A37" s="6" t="s">
        <v>38</v>
      </c>
      <c r="B37" s="17">
        <f t="shared" si="1"/>
        <v>0</v>
      </c>
      <c r="C37" s="17">
        <f t="shared" si="1"/>
        <v>0</v>
      </c>
      <c r="D37" s="17">
        <f t="shared" si="1"/>
        <v>0</v>
      </c>
      <c r="E37" s="17">
        <f t="shared" si="1"/>
        <v>16.078591299999999</v>
      </c>
      <c r="F37" s="17">
        <f t="shared" si="1"/>
        <v>2.5585999999999999E-3</v>
      </c>
      <c r="G37" s="17">
        <f t="shared" si="1"/>
        <v>9.5419497999999994</v>
      </c>
      <c r="H37" s="17">
        <f t="shared" si="1"/>
        <v>0</v>
      </c>
      <c r="I37" s="17">
        <f t="shared" si="1"/>
        <v>0</v>
      </c>
      <c r="J37" s="17">
        <f t="shared" si="1"/>
        <v>0</v>
      </c>
      <c r="K37" s="17">
        <f t="shared" si="1"/>
        <v>25.623099700000001</v>
      </c>
      <c r="L37" s="17"/>
      <c r="M37" s="17"/>
      <c r="N37" s="17"/>
      <c r="O37" s="17"/>
      <c r="P37" s="17"/>
      <c r="Q37" s="6" t="s">
        <v>38</v>
      </c>
      <c r="R37" s="17">
        <v>0</v>
      </c>
      <c r="S37" s="17">
        <v>0</v>
      </c>
      <c r="T37" s="17">
        <v>0</v>
      </c>
      <c r="U37" s="17">
        <v>1382.51</v>
      </c>
      <c r="V37" s="17">
        <v>0.22</v>
      </c>
      <c r="W37" s="17">
        <v>820.46</v>
      </c>
      <c r="X37" s="17">
        <v>0</v>
      </c>
      <c r="Y37" s="17">
        <v>0</v>
      </c>
      <c r="Z37" s="17">
        <v>0</v>
      </c>
      <c r="AA37" s="17">
        <v>2203.19</v>
      </c>
      <c r="AB37" s="18"/>
      <c r="AC37" s="18"/>
      <c r="AD37" s="18"/>
      <c r="AE37" s="18"/>
      <c r="AF37" s="18"/>
      <c r="AJ37" s="51"/>
      <c r="AK37" s="51"/>
    </row>
    <row r="38" spans="1:37" s="19" customFormat="1" ht="11.25" customHeight="1" x14ac:dyDescent="0.2">
      <c r="A38" s="6" t="s">
        <v>39</v>
      </c>
      <c r="B38" s="17">
        <f t="shared" si="1"/>
        <v>5.3497999999999997E-2</v>
      </c>
      <c r="C38" s="17">
        <f t="shared" si="1"/>
        <v>0.60348069999999998</v>
      </c>
      <c r="D38" s="17">
        <f t="shared" si="1"/>
        <v>0</v>
      </c>
      <c r="E38" s="17">
        <f t="shared" si="1"/>
        <v>0.1577028</v>
      </c>
      <c r="F38" s="17">
        <f t="shared" si="1"/>
        <v>2.2478463999999998</v>
      </c>
      <c r="G38" s="17">
        <f t="shared" si="1"/>
        <v>1.3374499999999999E-2</v>
      </c>
      <c r="H38" s="17">
        <f t="shared" si="1"/>
        <v>0</v>
      </c>
      <c r="I38" s="17">
        <f t="shared" si="1"/>
        <v>1.6876293000000002</v>
      </c>
      <c r="J38" s="17">
        <f t="shared" si="1"/>
        <v>0</v>
      </c>
      <c r="K38" s="17">
        <f t="shared" si="1"/>
        <v>4.7634153999999995</v>
      </c>
      <c r="L38" s="17"/>
      <c r="M38" s="17"/>
      <c r="N38" s="17"/>
      <c r="O38" s="17"/>
      <c r="P38" s="17"/>
      <c r="Q38" s="6" t="s">
        <v>39</v>
      </c>
      <c r="R38" s="17">
        <v>4.5999999999999996</v>
      </c>
      <c r="S38" s="17">
        <v>51.89</v>
      </c>
      <c r="T38" s="17">
        <v>0</v>
      </c>
      <c r="U38" s="17">
        <v>13.56</v>
      </c>
      <c r="V38" s="17">
        <v>193.28</v>
      </c>
      <c r="W38" s="17">
        <v>1.1499999999999999</v>
      </c>
      <c r="X38" s="17">
        <v>0</v>
      </c>
      <c r="Y38" s="17">
        <v>145.11000000000001</v>
      </c>
      <c r="Z38" s="17">
        <v>0</v>
      </c>
      <c r="AA38" s="17">
        <v>409.58</v>
      </c>
      <c r="AB38" s="18"/>
      <c r="AC38" s="18"/>
      <c r="AD38" s="18"/>
      <c r="AE38" s="18"/>
      <c r="AF38" s="18"/>
      <c r="AJ38" s="51"/>
      <c r="AK38" s="51"/>
    </row>
    <row r="39" spans="1:37" s="19" customFormat="1" ht="11.25" customHeight="1" x14ac:dyDescent="0.2">
      <c r="A39" s="6" t="s">
        <v>40</v>
      </c>
      <c r="B39" s="17">
        <f t="shared" si="1"/>
        <v>0.12595290000000001</v>
      </c>
      <c r="C39" s="17">
        <f t="shared" si="1"/>
        <v>0</v>
      </c>
      <c r="D39" s="17">
        <f t="shared" si="1"/>
        <v>0</v>
      </c>
      <c r="E39" s="17">
        <f t="shared" si="1"/>
        <v>8.7224999999999994E-3</v>
      </c>
      <c r="F39" s="17">
        <f t="shared" si="1"/>
        <v>0.92749249999999994</v>
      </c>
      <c r="G39" s="17">
        <f t="shared" si="1"/>
        <v>0</v>
      </c>
      <c r="H39" s="17">
        <f t="shared" si="1"/>
        <v>0</v>
      </c>
      <c r="I39" s="17">
        <f t="shared" si="1"/>
        <v>3.8413889999999999</v>
      </c>
      <c r="J39" s="17">
        <f t="shared" si="1"/>
        <v>0</v>
      </c>
      <c r="K39" s="17">
        <f t="shared" si="1"/>
        <v>4.9035568999999999</v>
      </c>
      <c r="L39" s="17"/>
      <c r="M39" s="17"/>
      <c r="N39" s="17"/>
      <c r="O39" s="17"/>
      <c r="P39" s="17"/>
      <c r="Q39" s="6" t="s">
        <v>40</v>
      </c>
      <c r="R39" s="17">
        <v>10.83</v>
      </c>
      <c r="S39" s="17">
        <v>0</v>
      </c>
      <c r="T39" s="17">
        <v>0</v>
      </c>
      <c r="U39" s="17">
        <v>0.75</v>
      </c>
      <c r="V39" s="17">
        <v>79.75</v>
      </c>
      <c r="W39" s="17">
        <v>0</v>
      </c>
      <c r="X39" s="17">
        <v>0</v>
      </c>
      <c r="Y39" s="17">
        <v>330.3</v>
      </c>
      <c r="Z39" s="17">
        <v>0</v>
      </c>
      <c r="AA39" s="17">
        <v>421.63</v>
      </c>
      <c r="AB39" s="18"/>
      <c r="AC39" s="18"/>
      <c r="AD39" s="18"/>
      <c r="AE39" s="18"/>
      <c r="AF39" s="18"/>
      <c r="AJ39" s="51"/>
      <c r="AK39" s="51"/>
    </row>
    <row r="40" spans="1:37" s="19" customFormat="1" ht="10.5" customHeight="1" x14ac:dyDescent="0.2">
      <c r="A40" s="6" t="s">
        <v>41</v>
      </c>
      <c r="B40" s="17">
        <f t="shared" si="1"/>
        <v>2.8948233000000001</v>
      </c>
      <c r="C40" s="17">
        <f t="shared" si="1"/>
        <v>0</v>
      </c>
      <c r="D40" s="17">
        <f t="shared" si="1"/>
        <v>0</v>
      </c>
      <c r="E40" s="17">
        <f t="shared" si="1"/>
        <v>1.0756587</v>
      </c>
      <c r="F40" s="17">
        <f t="shared" si="1"/>
        <v>12.271045599999999</v>
      </c>
      <c r="G40" s="17">
        <f t="shared" si="1"/>
        <v>4.2397165000000001</v>
      </c>
      <c r="H40" s="17">
        <f t="shared" si="1"/>
        <v>0</v>
      </c>
      <c r="I40" s="17">
        <f t="shared" si="1"/>
        <v>4.8380799999999997</v>
      </c>
      <c r="J40" s="17">
        <f t="shared" si="1"/>
        <v>0</v>
      </c>
      <c r="K40" s="17">
        <f t="shared" si="1"/>
        <v>25.319324100000003</v>
      </c>
      <c r="L40" s="17"/>
      <c r="M40" s="17"/>
      <c r="N40" s="17"/>
      <c r="O40" s="17"/>
      <c r="P40" s="17"/>
      <c r="Q40" s="6" t="s">
        <v>41</v>
      </c>
      <c r="R40" s="17">
        <v>248.91</v>
      </c>
      <c r="S40" s="17">
        <v>0</v>
      </c>
      <c r="T40" s="17">
        <v>0</v>
      </c>
      <c r="U40" s="17">
        <v>92.49</v>
      </c>
      <c r="V40" s="17">
        <v>1055.1199999999999</v>
      </c>
      <c r="W40" s="17">
        <v>364.55</v>
      </c>
      <c r="X40" s="17">
        <v>0</v>
      </c>
      <c r="Y40" s="17">
        <v>416</v>
      </c>
      <c r="Z40" s="17">
        <v>0</v>
      </c>
      <c r="AA40" s="17">
        <v>2177.0700000000002</v>
      </c>
      <c r="AB40" s="18"/>
      <c r="AC40" s="18"/>
      <c r="AD40" s="18"/>
      <c r="AE40" s="18"/>
      <c r="AF40" s="18"/>
      <c r="AJ40" s="51"/>
      <c r="AK40" s="51"/>
    </row>
    <row r="41" spans="1:37" s="19" customFormat="1" ht="10.5" customHeight="1" x14ac:dyDescent="0.2">
      <c r="A41" s="6" t="s">
        <v>42</v>
      </c>
      <c r="B41" s="17">
        <f t="shared" si="1"/>
        <v>0.18666150000000001</v>
      </c>
      <c r="C41" s="17">
        <f t="shared" si="1"/>
        <v>0</v>
      </c>
      <c r="D41" s="17">
        <f t="shared" si="1"/>
        <v>0</v>
      </c>
      <c r="E41" s="17">
        <f t="shared" si="1"/>
        <v>0.86957509999999993</v>
      </c>
      <c r="F41" s="17">
        <f t="shared" si="1"/>
        <v>9.9430685000000008</v>
      </c>
      <c r="G41" s="17">
        <f t="shared" si="1"/>
        <v>1.1403215</v>
      </c>
      <c r="H41" s="17">
        <f t="shared" si="1"/>
        <v>0</v>
      </c>
      <c r="I41" s="17">
        <f t="shared" si="1"/>
        <v>13.314605499999999</v>
      </c>
      <c r="J41" s="17">
        <f t="shared" si="1"/>
        <v>1.7367079000000001</v>
      </c>
      <c r="K41" s="17">
        <f t="shared" si="1"/>
        <v>27.190939999999998</v>
      </c>
      <c r="L41" s="17"/>
      <c r="M41" s="17"/>
      <c r="N41" s="17"/>
      <c r="O41" s="17"/>
      <c r="P41" s="17"/>
      <c r="Q41" s="6" t="s">
        <v>42</v>
      </c>
      <c r="R41" s="17">
        <v>16.05</v>
      </c>
      <c r="S41" s="17">
        <v>0</v>
      </c>
      <c r="T41" s="17">
        <v>0</v>
      </c>
      <c r="U41" s="17">
        <v>74.77</v>
      </c>
      <c r="V41" s="17">
        <v>854.95</v>
      </c>
      <c r="W41" s="17">
        <v>98.05</v>
      </c>
      <c r="X41" s="17">
        <v>0</v>
      </c>
      <c r="Y41" s="17">
        <v>1144.8499999999999</v>
      </c>
      <c r="Z41" s="17">
        <v>149.33000000000001</v>
      </c>
      <c r="AA41" s="17">
        <v>2338</v>
      </c>
      <c r="AB41" s="18"/>
      <c r="AC41" s="18"/>
      <c r="AD41" s="18"/>
      <c r="AE41" s="18"/>
      <c r="AF41" s="18"/>
      <c r="AJ41" s="51"/>
      <c r="AK41" s="51"/>
    </row>
    <row r="42" spans="1:37" s="19" customFormat="1" ht="10.5" customHeight="1" x14ac:dyDescent="0.2">
      <c r="A42" s="6" t="s">
        <v>43</v>
      </c>
      <c r="B42" s="17">
        <f t="shared" si="1"/>
        <v>6.3732400000000008E-2</v>
      </c>
      <c r="C42" s="17">
        <f t="shared" si="1"/>
        <v>0</v>
      </c>
      <c r="D42" s="17">
        <f t="shared" si="1"/>
        <v>0</v>
      </c>
      <c r="E42" s="17">
        <f t="shared" si="1"/>
        <v>4.8845999999999994E-3</v>
      </c>
      <c r="F42" s="17">
        <f t="shared" si="1"/>
        <v>3.5638972</v>
      </c>
      <c r="G42" s="17">
        <f t="shared" si="1"/>
        <v>0</v>
      </c>
      <c r="H42" s="17">
        <f t="shared" si="1"/>
        <v>0</v>
      </c>
      <c r="I42" s="17">
        <f t="shared" si="1"/>
        <v>4.9150706</v>
      </c>
      <c r="J42" s="17">
        <f t="shared" si="1"/>
        <v>0</v>
      </c>
      <c r="K42" s="17">
        <f t="shared" si="1"/>
        <v>8.547584800000001</v>
      </c>
      <c r="L42" s="17"/>
      <c r="M42" s="17"/>
      <c r="N42" s="17"/>
      <c r="O42" s="17"/>
      <c r="P42" s="17"/>
      <c r="Q42" s="6" t="s">
        <v>43</v>
      </c>
      <c r="R42" s="17">
        <v>5.48</v>
      </c>
      <c r="S42" s="17">
        <v>0</v>
      </c>
      <c r="T42" s="17">
        <v>0</v>
      </c>
      <c r="U42" s="17">
        <v>0.42</v>
      </c>
      <c r="V42" s="17">
        <v>306.44</v>
      </c>
      <c r="W42" s="17">
        <v>0</v>
      </c>
      <c r="X42" s="17">
        <v>0</v>
      </c>
      <c r="Y42" s="17">
        <v>422.62</v>
      </c>
      <c r="Z42" s="17">
        <v>0</v>
      </c>
      <c r="AA42" s="17">
        <v>734.96</v>
      </c>
      <c r="AB42" s="18"/>
      <c r="AC42" s="18"/>
      <c r="AD42" s="18"/>
      <c r="AE42" s="18"/>
      <c r="AF42" s="18"/>
      <c r="AJ42" s="51"/>
      <c r="AK42" s="51"/>
    </row>
    <row r="43" spans="1:37" s="19" customFormat="1" ht="10.5" customHeight="1" x14ac:dyDescent="0.2">
      <c r="A43" s="6" t="s">
        <v>44</v>
      </c>
      <c r="B43" s="17">
        <f t="shared" si="1"/>
        <v>2.59349E-2</v>
      </c>
      <c r="C43" s="17">
        <f t="shared" si="1"/>
        <v>0</v>
      </c>
      <c r="D43" s="17">
        <f t="shared" si="1"/>
        <v>0</v>
      </c>
      <c r="E43" s="17">
        <f t="shared" si="1"/>
        <v>1.1048499999999999E-2</v>
      </c>
      <c r="F43" s="17">
        <f t="shared" si="1"/>
        <v>1.2998851</v>
      </c>
      <c r="G43" s="17">
        <f t="shared" si="1"/>
        <v>0</v>
      </c>
      <c r="H43" s="17">
        <f t="shared" si="1"/>
        <v>0</v>
      </c>
      <c r="I43" s="17">
        <f t="shared" si="1"/>
        <v>5.4266743000000002</v>
      </c>
      <c r="J43" s="17">
        <f t="shared" si="1"/>
        <v>0</v>
      </c>
      <c r="K43" s="17">
        <f t="shared" si="1"/>
        <v>6.7636591000000008</v>
      </c>
      <c r="L43" s="17"/>
      <c r="M43" s="17"/>
      <c r="N43" s="17"/>
      <c r="O43" s="17"/>
      <c r="P43" s="17"/>
      <c r="Q43" s="6" t="s">
        <v>44</v>
      </c>
      <c r="R43" s="17">
        <v>2.23</v>
      </c>
      <c r="S43" s="17">
        <v>0</v>
      </c>
      <c r="T43" s="17">
        <v>0</v>
      </c>
      <c r="U43" s="17">
        <v>0.95</v>
      </c>
      <c r="V43" s="17">
        <v>111.77</v>
      </c>
      <c r="W43" s="17">
        <v>0</v>
      </c>
      <c r="X43" s="17">
        <v>0</v>
      </c>
      <c r="Y43" s="17">
        <v>466.61</v>
      </c>
      <c r="Z43" s="17">
        <v>0</v>
      </c>
      <c r="AA43" s="17">
        <v>581.57000000000005</v>
      </c>
      <c r="AB43" s="18"/>
      <c r="AC43" s="18"/>
      <c r="AD43" s="18"/>
      <c r="AE43" s="18"/>
      <c r="AF43" s="18"/>
      <c r="AJ43" s="51"/>
      <c r="AK43" s="51"/>
    </row>
    <row r="44" spans="1:37" s="19" customFormat="1" ht="10.5" customHeight="1" x14ac:dyDescent="0.2">
      <c r="A44" s="6" t="s">
        <v>45</v>
      </c>
      <c r="B44" s="17">
        <f t="shared" ref="B44:K62" si="2">R44*$N$4</f>
        <v>0</v>
      </c>
      <c r="C44" s="17">
        <f t="shared" si="2"/>
        <v>0</v>
      </c>
      <c r="D44" s="17">
        <f t="shared" si="2"/>
        <v>0</v>
      </c>
      <c r="E44" s="17">
        <f t="shared" si="2"/>
        <v>0.28039929999999996</v>
      </c>
      <c r="F44" s="17">
        <f t="shared" si="2"/>
        <v>2.4642806999999998</v>
      </c>
      <c r="G44" s="17">
        <f t="shared" si="2"/>
        <v>0</v>
      </c>
      <c r="H44" s="17">
        <f t="shared" si="2"/>
        <v>0</v>
      </c>
      <c r="I44" s="17">
        <f t="shared" si="2"/>
        <v>2.6384981000000001</v>
      </c>
      <c r="J44" s="17">
        <f t="shared" si="2"/>
        <v>0</v>
      </c>
      <c r="K44" s="17">
        <f t="shared" si="2"/>
        <v>5.3830618000000001</v>
      </c>
      <c r="L44" s="17"/>
      <c r="M44" s="17"/>
      <c r="N44" s="17"/>
      <c r="O44" s="17"/>
      <c r="P44" s="17"/>
      <c r="Q44" s="6" t="s">
        <v>45</v>
      </c>
      <c r="R44" s="17">
        <v>0</v>
      </c>
      <c r="S44" s="17">
        <v>0</v>
      </c>
      <c r="T44" s="17">
        <v>0</v>
      </c>
      <c r="U44" s="17">
        <v>24.11</v>
      </c>
      <c r="V44" s="17">
        <v>211.89</v>
      </c>
      <c r="W44" s="17">
        <v>0</v>
      </c>
      <c r="X44" s="17">
        <v>0</v>
      </c>
      <c r="Y44" s="17">
        <v>226.87</v>
      </c>
      <c r="Z44" s="17">
        <v>0</v>
      </c>
      <c r="AA44" s="17">
        <v>462.86</v>
      </c>
      <c r="AB44" s="18"/>
      <c r="AC44" s="18"/>
      <c r="AD44" s="18"/>
      <c r="AE44" s="18"/>
      <c r="AF44" s="18"/>
      <c r="AJ44" s="51"/>
      <c r="AK44" s="51"/>
    </row>
    <row r="45" spans="1:37" s="19" customFormat="1" ht="10.5" customHeight="1" x14ac:dyDescent="0.2">
      <c r="A45" s="6" t="s">
        <v>46</v>
      </c>
      <c r="B45" s="17">
        <f t="shared" si="2"/>
        <v>0.23783349999999998</v>
      </c>
      <c r="C45" s="17">
        <f t="shared" si="2"/>
        <v>0</v>
      </c>
      <c r="D45" s="17">
        <f t="shared" si="2"/>
        <v>0</v>
      </c>
      <c r="E45" s="17">
        <f t="shared" si="2"/>
        <v>1.5178312999999999</v>
      </c>
      <c r="F45" s="17">
        <f t="shared" si="2"/>
        <v>20.247015900000001</v>
      </c>
      <c r="G45" s="17">
        <f t="shared" si="2"/>
        <v>0.92551539999999999</v>
      </c>
      <c r="H45" s="17">
        <f t="shared" si="2"/>
        <v>0</v>
      </c>
      <c r="I45" s="17">
        <f t="shared" si="2"/>
        <v>11.557893999999999</v>
      </c>
      <c r="J45" s="17">
        <f t="shared" si="2"/>
        <v>0.2072466</v>
      </c>
      <c r="K45" s="17">
        <f t="shared" si="2"/>
        <v>34.693336700000003</v>
      </c>
      <c r="L45" s="17"/>
      <c r="M45" s="17"/>
      <c r="N45" s="17"/>
      <c r="O45" s="17"/>
      <c r="P45" s="17"/>
      <c r="Q45" s="6" t="s">
        <v>46</v>
      </c>
      <c r="R45" s="17">
        <v>20.45</v>
      </c>
      <c r="S45" s="17">
        <v>0</v>
      </c>
      <c r="T45" s="17">
        <v>0</v>
      </c>
      <c r="U45" s="17">
        <v>130.51</v>
      </c>
      <c r="V45" s="17">
        <v>1740.93</v>
      </c>
      <c r="W45" s="17">
        <v>79.58</v>
      </c>
      <c r="X45" s="17">
        <v>0</v>
      </c>
      <c r="Y45" s="17">
        <v>993.8</v>
      </c>
      <c r="Z45" s="17">
        <v>17.82</v>
      </c>
      <c r="AA45" s="17">
        <v>2983.09</v>
      </c>
      <c r="AB45" s="18"/>
      <c r="AC45" s="18"/>
      <c r="AD45" s="18"/>
      <c r="AE45" s="18"/>
      <c r="AF45" s="18"/>
      <c r="AJ45" s="51"/>
      <c r="AK45" s="51"/>
    </row>
    <row r="46" spans="1:37" s="19" customFormat="1" ht="10.5" customHeight="1" x14ac:dyDescent="0.2">
      <c r="A46" s="6" t="s">
        <v>47</v>
      </c>
      <c r="B46" s="17">
        <f t="shared" si="2"/>
        <v>0</v>
      </c>
      <c r="C46" s="17">
        <f t="shared" si="2"/>
        <v>0</v>
      </c>
      <c r="D46" s="17">
        <f t="shared" si="2"/>
        <v>0</v>
      </c>
      <c r="E46" s="17">
        <f t="shared" si="2"/>
        <v>0.33354839999999997</v>
      </c>
      <c r="F46" s="17">
        <f t="shared" si="2"/>
        <v>1.7683415</v>
      </c>
      <c r="G46" s="17">
        <f t="shared" si="2"/>
        <v>0</v>
      </c>
      <c r="H46" s="17">
        <f t="shared" si="2"/>
        <v>0</v>
      </c>
      <c r="I46" s="17">
        <f t="shared" si="2"/>
        <v>2.1522478</v>
      </c>
      <c r="J46" s="17">
        <f t="shared" si="2"/>
        <v>0</v>
      </c>
      <c r="K46" s="17">
        <f t="shared" si="2"/>
        <v>4.2541377000000002</v>
      </c>
      <c r="L46" s="17"/>
      <c r="M46" s="17"/>
      <c r="N46" s="17"/>
      <c r="O46" s="17"/>
      <c r="P46" s="17"/>
      <c r="Q46" s="6" t="s">
        <v>47</v>
      </c>
      <c r="R46" s="17">
        <v>0</v>
      </c>
      <c r="S46" s="17">
        <v>0</v>
      </c>
      <c r="T46" s="17">
        <v>0</v>
      </c>
      <c r="U46" s="17">
        <v>28.68</v>
      </c>
      <c r="V46" s="17">
        <v>152.05000000000001</v>
      </c>
      <c r="W46" s="17">
        <v>0</v>
      </c>
      <c r="X46" s="17">
        <v>0</v>
      </c>
      <c r="Y46" s="17">
        <v>185.06</v>
      </c>
      <c r="Z46" s="17">
        <v>0</v>
      </c>
      <c r="AA46" s="17">
        <v>365.79</v>
      </c>
      <c r="AB46" s="18"/>
      <c r="AC46" s="18"/>
      <c r="AD46" s="18"/>
      <c r="AE46" s="18"/>
      <c r="AF46" s="18"/>
      <c r="AJ46" s="51"/>
      <c r="AK46" s="51"/>
    </row>
    <row r="47" spans="1:37" s="19" customFormat="1" ht="10.5" customHeight="1" x14ac:dyDescent="0.2">
      <c r="A47" s="6" t="s">
        <v>48</v>
      </c>
      <c r="B47" s="17">
        <f t="shared" si="2"/>
        <v>0</v>
      </c>
      <c r="C47" s="17">
        <f t="shared" si="2"/>
        <v>0</v>
      </c>
      <c r="D47" s="17">
        <f t="shared" si="2"/>
        <v>0</v>
      </c>
      <c r="E47" s="17">
        <f t="shared" si="2"/>
        <v>0.32982679999999998</v>
      </c>
      <c r="F47" s="17">
        <f t="shared" si="2"/>
        <v>3.8908165000000001</v>
      </c>
      <c r="G47" s="17">
        <f t="shared" si="2"/>
        <v>4.8518033999999997</v>
      </c>
      <c r="H47" s="17">
        <f t="shared" si="2"/>
        <v>0</v>
      </c>
      <c r="I47" s="17">
        <f t="shared" si="2"/>
        <v>8.0273748999999999</v>
      </c>
      <c r="J47" s="17">
        <f t="shared" si="2"/>
        <v>0.3257563</v>
      </c>
      <c r="K47" s="17">
        <f t="shared" si="2"/>
        <v>17.4255779</v>
      </c>
      <c r="L47" s="17"/>
      <c r="M47" s="17"/>
      <c r="N47" s="17"/>
      <c r="O47" s="17"/>
      <c r="P47" s="17"/>
      <c r="Q47" s="6" t="s">
        <v>48</v>
      </c>
      <c r="R47" s="17">
        <v>0</v>
      </c>
      <c r="S47" s="17">
        <v>0</v>
      </c>
      <c r="T47" s="17">
        <v>0</v>
      </c>
      <c r="U47" s="17">
        <v>28.36</v>
      </c>
      <c r="V47" s="17">
        <v>334.55</v>
      </c>
      <c r="W47" s="17">
        <v>417.18</v>
      </c>
      <c r="X47" s="17">
        <v>0</v>
      </c>
      <c r="Y47" s="17">
        <v>690.23</v>
      </c>
      <c r="Z47" s="17">
        <v>28.01</v>
      </c>
      <c r="AA47" s="17">
        <v>1498.33</v>
      </c>
      <c r="AB47" s="18"/>
      <c r="AC47" s="18"/>
      <c r="AD47" s="18"/>
      <c r="AE47" s="18"/>
      <c r="AF47" s="18"/>
      <c r="AJ47" s="51"/>
      <c r="AK47" s="51"/>
    </row>
    <row r="48" spans="1:37" s="19" customFormat="1" ht="11.25" customHeight="1" x14ac:dyDescent="0.2">
      <c r="A48" s="6" t="s">
        <v>113</v>
      </c>
      <c r="B48" s="17">
        <f t="shared" si="2"/>
        <v>1.1709084000000001</v>
      </c>
      <c r="C48" s="17">
        <f t="shared" si="2"/>
        <v>0</v>
      </c>
      <c r="D48" s="17">
        <f t="shared" si="2"/>
        <v>0</v>
      </c>
      <c r="E48" s="17">
        <f t="shared" si="2"/>
        <v>0.5837097</v>
      </c>
      <c r="F48" s="17">
        <f t="shared" si="2"/>
        <v>1.4432829999999999</v>
      </c>
      <c r="G48" s="17">
        <f t="shared" si="2"/>
        <v>3.5902972999999996</v>
      </c>
      <c r="H48" s="17">
        <f t="shared" si="2"/>
        <v>0</v>
      </c>
      <c r="I48" s="17">
        <f t="shared" si="2"/>
        <v>16.848381</v>
      </c>
      <c r="J48" s="17">
        <f t="shared" si="2"/>
        <v>4.8848325999999993</v>
      </c>
      <c r="K48" s="17">
        <f t="shared" si="2"/>
        <v>28.5212957</v>
      </c>
      <c r="L48" s="17"/>
      <c r="M48" s="17"/>
      <c r="N48" s="17"/>
      <c r="O48" s="17"/>
      <c r="P48" s="17"/>
      <c r="Q48" s="6" t="s">
        <v>113</v>
      </c>
      <c r="R48" s="17">
        <v>100.68</v>
      </c>
      <c r="S48" s="17">
        <v>0</v>
      </c>
      <c r="T48" s="17">
        <v>0</v>
      </c>
      <c r="U48" s="17">
        <v>50.19</v>
      </c>
      <c r="V48" s="17">
        <v>124.1</v>
      </c>
      <c r="W48" s="17">
        <v>308.70999999999998</v>
      </c>
      <c r="X48" s="17">
        <v>0</v>
      </c>
      <c r="Y48" s="17">
        <v>1448.7</v>
      </c>
      <c r="Z48" s="17">
        <v>420.02</v>
      </c>
      <c r="AA48" s="17">
        <v>2452.39</v>
      </c>
      <c r="AB48" s="18"/>
      <c r="AC48" s="18"/>
      <c r="AD48" s="18"/>
      <c r="AE48" s="18"/>
      <c r="AF48" s="18"/>
      <c r="AJ48" s="51"/>
      <c r="AK48" s="51"/>
    </row>
    <row r="49" spans="1:37" s="19" customFormat="1" ht="11.25" customHeight="1" x14ac:dyDescent="0.2">
      <c r="A49" s="6" t="s">
        <v>49</v>
      </c>
      <c r="B49" s="17">
        <f t="shared" si="2"/>
        <v>5.4893599999999994E-2</v>
      </c>
      <c r="C49" s="17">
        <f t="shared" si="2"/>
        <v>0</v>
      </c>
      <c r="D49" s="17">
        <f t="shared" si="2"/>
        <v>0</v>
      </c>
      <c r="E49" s="17">
        <f t="shared" si="2"/>
        <v>2.9383195</v>
      </c>
      <c r="F49" s="17">
        <f t="shared" si="2"/>
        <v>3.6483309999999998</v>
      </c>
      <c r="G49" s="17">
        <f t="shared" si="2"/>
        <v>0</v>
      </c>
      <c r="H49" s="17">
        <f t="shared" si="2"/>
        <v>0</v>
      </c>
      <c r="I49" s="17">
        <f t="shared" si="2"/>
        <v>1.4224653</v>
      </c>
      <c r="J49" s="17">
        <f t="shared" si="2"/>
        <v>0</v>
      </c>
      <c r="K49" s="17">
        <f t="shared" si="2"/>
        <v>8.0640093999999998</v>
      </c>
      <c r="L49" s="17"/>
      <c r="M49" s="17"/>
      <c r="N49" s="17"/>
      <c r="O49" s="17"/>
      <c r="P49" s="17"/>
      <c r="Q49" s="6" t="s">
        <v>49</v>
      </c>
      <c r="R49" s="17">
        <v>4.72</v>
      </c>
      <c r="S49" s="17">
        <v>0</v>
      </c>
      <c r="T49" s="17">
        <v>0</v>
      </c>
      <c r="U49" s="17">
        <v>252.65</v>
      </c>
      <c r="V49" s="17">
        <v>313.7</v>
      </c>
      <c r="W49" s="17">
        <v>0</v>
      </c>
      <c r="X49" s="17">
        <v>0</v>
      </c>
      <c r="Y49" s="17">
        <v>122.31</v>
      </c>
      <c r="Z49" s="17">
        <v>0</v>
      </c>
      <c r="AA49" s="17">
        <v>693.38</v>
      </c>
      <c r="AB49" s="18"/>
      <c r="AC49" s="18"/>
      <c r="AD49" s="18"/>
      <c r="AE49" s="18"/>
      <c r="AF49" s="18"/>
      <c r="AJ49" s="51"/>
      <c r="AK49" s="51"/>
    </row>
    <row r="50" spans="1:37" s="19" customFormat="1" ht="10.5" customHeight="1" x14ac:dyDescent="0.25">
      <c r="A50" s="16" t="s">
        <v>50</v>
      </c>
      <c r="B50" s="25">
        <f t="shared" si="2"/>
        <v>0.12525509999999998</v>
      </c>
      <c r="C50" s="25">
        <f t="shared" si="2"/>
        <v>0</v>
      </c>
      <c r="D50" s="25">
        <f t="shared" si="2"/>
        <v>0</v>
      </c>
      <c r="E50" s="25">
        <f t="shared" si="2"/>
        <v>591.07788649999998</v>
      </c>
      <c r="F50" s="25">
        <f t="shared" si="2"/>
        <v>2.1128220999999998</v>
      </c>
      <c r="G50" s="25">
        <f t="shared" si="2"/>
        <v>30.785307799999998</v>
      </c>
      <c r="H50" s="25">
        <f t="shared" si="2"/>
        <v>0</v>
      </c>
      <c r="I50" s="25">
        <f t="shared" si="2"/>
        <v>15.626649500000001</v>
      </c>
      <c r="J50" s="25">
        <f t="shared" si="2"/>
        <v>0</v>
      </c>
      <c r="K50" s="25">
        <f t="shared" si="2"/>
        <v>639.72780469999998</v>
      </c>
      <c r="L50" s="25"/>
      <c r="M50" s="25"/>
      <c r="N50" s="25"/>
      <c r="O50" s="25"/>
      <c r="P50" s="17"/>
      <c r="Q50" s="16" t="s">
        <v>107</v>
      </c>
      <c r="R50" s="25">
        <v>10.77</v>
      </c>
      <c r="S50" s="25">
        <v>0</v>
      </c>
      <c r="T50" s="25">
        <v>0</v>
      </c>
      <c r="U50" s="25">
        <v>50823.55</v>
      </c>
      <c r="V50" s="25">
        <v>181.67</v>
      </c>
      <c r="W50" s="25">
        <v>2647.06</v>
      </c>
      <c r="X50" s="25">
        <v>0</v>
      </c>
      <c r="Y50" s="25">
        <v>1343.65</v>
      </c>
      <c r="Z50" s="25">
        <v>0</v>
      </c>
      <c r="AA50" s="25">
        <v>55006.69</v>
      </c>
      <c r="AB50" s="18"/>
      <c r="AC50" s="18"/>
      <c r="AD50" s="18"/>
      <c r="AE50" s="18"/>
      <c r="AF50" s="18"/>
      <c r="AJ50" s="51"/>
      <c r="AK50" s="51"/>
    </row>
    <row r="51" spans="1:37" s="19" customFormat="1" ht="10.5" customHeight="1" x14ac:dyDescent="0.2">
      <c r="A51" s="6" t="s">
        <v>51</v>
      </c>
      <c r="B51" s="17">
        <f t="shared" si="2"/>
        <v>0</v>
      </c>
      <c r="C51" s="17">
        <f t="shared" si="2"/>
        <v>0</v>
      </c>
      <c r="D51" s="17">
        <f t="shared" si="2"/>
        <v>0</v>
      </c>
      <c r="E51" s="17">
        <f t="shared" si="2"/>
        <v>152.6767792</v>
      </c>
      <c r="F51" s="17">
        <f t="shared" si="2"/>
        <v>0</v>
      </c>
      <c r="G51" s="17">
        <f t="shared" si="2"/>
        <v>3.2839630999999998</v>
      </c>
      <c r="H51" s="17">
        <f t="shared" si="2"/>
        <v>0</v>
      </c>
      <c r="I51" s="17">
        <f t="shared" si="2"/>
        <v>0</v>
      </c>
      <c r="J51" s="17">
        <f t="shared" si="2"/>
        <v>0</v>
      </c>
      <c r="K51" s="17">
        <f t="shared" si="2"/>
        <v>155.96074229999999</v>
      </c>
      <c r="L51" s="17"/>
      <c r="M51" s="17"/>
      <c r="N51" s="17"/>
      <c r="O51" s="17"/>
      <c r="P51" s="17"/>
      <c r="Q51" s="6" t="s">
        <v>51</v>
      </c>
      <c r="R51" s="17">
        <v>0</v>
      </c>
      <c r="S51" s="17">
        <v>0</v>
      </c>
      <c r="T51" s="17">
        <v>0</v>
      </c>
      <c r="U51" s="17">
        <v>13127.84</v>
      </c>
      <c r="V51" s="17">
        <v>0</v>
      </c>
      <c r="W51" s="17">
        <v>282.37</v>
      </c>
      <c r="X51" s="17">
        <v>0</v>
      </c>
      <c r="Y51" s="17">
        <v>0</v>
      </c>
      <c r="Z51" s="17">
        <v>0</v>
      </c>
      <c r="AA51" s="17">
        <v>13410.21</v>
      </c>
      <c r="AB51" s="18"/>
      <c r="AC51" s="18"/>
      <c r="AD51" s="18"/>
      <c r="AE51" s="18"/>
      <c r="AF51" s="18"/>
      <c r="AJ51" s="51"/>
      <c r="AK51" s="51"/>
    </row>
    <row r="52" spans="1:37" s="19" customFormat="1" ht="10.5" customHeight="1" x14ac:dyDescent="0.2">
      <c r="A52" s="6" t="s">
        <v>52</v>
      </c>
      <c r="B52" s="17">
        <f t="shared" si="2"/>
        <v>0.12525509999999998</v>
      </c>
      <c r="C52" s="17">
        <f t="shared" si="2"/>
        <v>0</v>
      </c>
      <c r="D52" s="17">
        <f t="shared" si="2"/>
        <v>0</v>
      </c>
      <c r="E52" s="17">
        <f t="shared" si="2"/>
        <v>6.3064837999999996</v>
      </c>
      <c r="F52" s="17">
        <f t="shared" si="2"/>
        <v>0</v>
      </c>
      <c r="G52" s="17">
        <f t="shared" si="2"/>
        <v>0</v>
      </c>
      <c r="H52" s="17">
        <f t="shared" si="2"/>
        <v>0</v>
      </c>
      <c r="I52" s="17">
        <f t="shared" si="2"/>
        <v>5.345148</v>
      </c>
      <c r="J52" s="17">
        <f t="shared" si="2"/>
        <v>0</v>
      </c>
      <c r="K52" s="17">
        <f t="shared" si="2"/>
        <v>11.776770599999999</v>
      </c>
      <c r="L52" s="17"/>
      <c r="M52" s="17"/>
      <c r="N52" s="17"/>
      <c r="O52" s="17"/>
      <c r="P52" s="17"/>
      <c r="Q52" s="6" t="s">
        <v>52</v>
      </c>
      <c r="R52" s="17">
        <v>10.77</v>
      </c>
      <c r="S52" s="17">
        <v>0</v>
      </c>
      <c r="T52" s="17">
        <v>0</v>
      </c>
      <c r="U52" s="17">
        <v>542.26</v>
      </c>
      <c r="V52" s="17">
        <v>0</v>
      </c>
      <c r="W52" s="17">
        <v>0</v>
      </c>
      <c r="X52" s="17">
        <v>0</v>
      </c>
      <c r="Y52" s="17">
        <v>459.6</v>
      </c>
      <c r="Z52" s="17">
        <v>0</v>
      </c>
      <c r="AA52" s="17">
        <v>1012.62</v>
      </c>
      <c r="AB52" s="18"/>
      <c r="AC52" s="18"/>
      <c r="AD52" s="18"/>
      <c r="AE52" s="18"/>
      <c r="AF52" s="18"/>
      <c r="AJ52" s="51"/>
      <c r="AK52" s="51"/>
    </row>
    <row r="53" spans="1:37" s="19" customFormat="1" ht="10.5" customHeight="1" x14ac:dyDescent="0.2">
      <c r="A53" s="6" t="s">
        <v>53</v>
      </c>
      <c r="B53" s="17">
        <f t="shared" si="2"/>
        <v>0</v>
      </c>
      <c r="C53" s="17">
        <f t="shared" si="2"/>
        <v>0</v>
      </c>
      <c r="D53" s="17">
        <f t="shared" si="2"/>
        <v>0</v>
      </c>
      <c r="E53" s="17">
        <f t="shared" si="2"/>
        <v>423.1297543</v>
      </c>
      <c r="F53" s="17">
        <f t="shared" si="2"/>
        <v>2.1128220999999998</v>
      </c>
      <c r="G53" s="17">
        <f t="shared" si="2"/>
        <v>27.501344700000001</v>
      </c>
      <c r="H53" s="17">
        <f t="shared" si="2"/>
        <v>0</v>
      </c>
      <c r="I53" s="17">
        <f t="shared" si="2"/>
        <v>10.281501499999999</v>
      </c>
      <c r="J53" s="17">
        <f t="shared" si="2"/>
        <v>0</v>
      </c>
      <c r="K53" s="17">
        <f t="shared" si="2"/>
        <v>463.02530630000001</v>
      </c>
      <c r="L53" s="17"/>
      <c r="M53" s="17"/>
      <c r="N53" s="17"/>
      <c r="O53" s="17"/>
      <c r="P53" s="17"/>
      <c r="Q53" s="6" t="s">
        <v>53</v>
      </c>
      <c r="R53" s="17">
        <v>0</v>
      </c>
      <c r="S53" s="17">
        <v>0</v>
      </c>
      <c r="T53" s="17">
        <v>0</v>
      </c>
      <c r="U53" s="17">
        <v>36382.61</v>
      </c>
      <c r="V53" s="17">
        <v>181.67</v>
      </c>
      <c r="W53" s="17">
        <v>2364.69</v>
      </c>
      <c r="X53" s="17">
        <v>0</v>
      </c>
      <c r="Y53" s="17">
        <v>884.05</v>
      </c>
      <c r="Z53" s="17">
        <v>0</v>
      </c>
      <c r="AA53" s="17">
        <v>39813.01</v>
      </c>
      <c r="AB53" s="18"/>
      <c r="AC53" s="18"/>
      <c r="AD53" s="18"/>
      <c r="AE53" s="18"/>
      <c r="AF53" s="18"/>
      <c r="AJ53" s="51"/>
      <c r="AK53" s="51"/>
    </row>
    <row r="54" spans="1:37" s="19" customFormat="1" ht="10.5" customHeight="1" x14ac:dyDescent="0.2">
      <c r="A54" s="6" t="s">
        <v>54</v>
      </c>
      <c r="B54" s="17">
        <f t="shared" si="2"/>
        <v>0</v>
      </c>
      <c r="C54" s="17">
        <f t="shared" si="2"/>
        <v>0</v>
      </c>
      <c r="D54" s="17">
        <f t="shared" si="2"/>
        <v>0</v>
      </c>
      <c r="E54" s="17">
        <f t="shared" si="2"/>
        <v>8.9649854999999992</v>
      </c>
      <c r="F54" s="17">
        <f t="shared" si="2"/>
        <v>0</v>
      </c>
      <c r="G54" s="17">
        <f t="shared" si="2"/>
        <v>0</v>
      </c>
      <c r="H54" s="17">
        <f t="shared" si="2"/>
        <v>0</v>
      </c>
      <c r="I54" s="17">
        <f t="shared" si="2"/>
        <v>0</v>
      </c>
      <c r="J54" s="17">
        <f t="shared" si="2"/>
        <v>0</v>
      </c>
      <c r="K54" s="17">
        <f t="shared" si="2"/>
        <v>8.9649854999999992</v>
      </c>
      <c r="L54" s="17"/>
      <c r="M54" s="17"/>
      <c r="N54" s="17"/>
      <c r="O54" s="17"/>
      <c r="P54" s="17"/>
      <c r="Q54" s="6" t="s">
        <v>54</v>
      </c>
      <c r="R54" s="17">
        <v>0</v>
      </c>
      <c r="S54" s="17">
        <v>0</v>
      </c>
      <c r="T54" s="17">
        <v>0</v>
      </c>
      <c r="U54" s="17">
        <v>770.85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  <c r="AA54" s="17">
        <v>770.85</v>
      </c>
      <c r="AB54" s="18"/>
      <c r="AC54" s="18"/>
      <c r="AD54" s="18"/>
      <c r="AE54" s="18"/>
      <c r="AF54" s="18"/>
      <c r="AJ54" s="51"/>
      <c r="AK54" s="51"/>
    </row>
    <row r="55" spans="1:37" s="19" customFormat="1" ht="10.5" customHeight="1" x14ac:dyDescent="0.2">
      <c r="A55" s="6" t="s">
        <v>55</v>
      </c>
      <c r="B55" s="17">
        <f t="shared" si="2"/>
        <v>0</v>
      </c>
      <c r="C55" s="17">
        <f t="shared" si="2"/>
        <v>0</v>
      </c>
      <c r="D55" s="17">
        <f t="shared" si="2"/>
        <v>0</v>
      </c>
      <c r="E55" s="17">
        <f t="shared" si="2"/>
        <v>0</v>
      </c>
      <c r="F55" s="17">
        <f t="shared" si="2"/>
        <v>0</v>
      </c>
      <c r="G55" s="17">
        <f t="shared" si="2"/>
        <v>0</v>
      </c>
      <c r="H55" s="17">
        <f t="shared" si="2"/>
        <v>0</v>
      </c>
      <c r="I55" s="17">
        <f t="shared" si="2"/>
        <v>0</v>
      </c>
      <c r="J55" s="17">
        <f t="shared" si="2"/>
        <v>0</v>
      </c>
      <c r="K55" s="17">
        <f t="shared" si="2"/>
        <v>0</v>
      </c>
      <c r="L55" s="17"/>
      <c r="M55" s="17"/>
      <c r="N55" s="17"/>
      <c r="O55" s="17"/>
      <c r="P55" s="17"/>
      <c r="Q55" s="6" t="s">
        <v>55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8"/>
      <c r="AC55" s="18"/>
      <c r="AD55" s="18"/>
      <c r="AE55" s="18"/>
      <c r="AF55" s="18"/>
      <c r="AJ55" s="51"/>
      <c r="AK55" s="51"/>
    </row>
    <row r="56" spans="1:37" s="19" customFormat="1" ht="10.5" customHeight="1" x14ac:dyDescent="0.25">
      <c r="A56" s="16" t="s">
        <v>30</v>
      </c>
      <c r="B56" s="25">
        <f t="shared" si="2"/>
        <v>0.25492960000000003</v>
      </c>
      <c r="C56" s="25">
        <f t="shared" si="2"/>
        <v>1.3554765</v>
      </c>
      <c r="D56" s="25">
        <f t="shared" si="2"/>
        <v>0</v>
      </c>
      <c r="E56" s="25">
        <f t="shared" si="2"/>
        <v>70.443607800000009</v>
      </c>
      <c r="F56" s="25">
        <f t="shared" si="2"/>
        <v>347.3436734</v>
      </c>
      <c r="G56" s="25">
        <f t="shared" si="2"/>
        <v>34.112069300000002</v>
      </c>
      <c r="H56" s="25">
        <f t="shared" si="2"/>
        <v>0</v>
      </c>
      <c r="I56" s="25">
        <f t="shared" si="2"/>
        <v>183.2307663</v>
      </c>
      <c r="J56" s="25">
        <f t="shared" si="2"/>
        <v>7.0963933999999993</v>
      </c>
      <c r="K56" s="25">
        <f t="shared" si="2"/>
        <v>643.83703259999993</v>
      </c>
      <c r="L56" s="25"/>
      <c r="M56" s="25"/>
      <c r="N56" s="25"/>
      <c r="O56" s="25"/>
      <c r="P56" s="17"/>
      <c r="Q56" s="16" t="s">
        <v>30</v>
      </c>
      <c r="R56" s="25">
        <v>21.92</v>
      </c>
      <c r="S56" s="25">
        <v>116.55</v>
      </c>
      <c r="T56" s="25">
        <v>0</v>
      </c>
      <c r="U56" s="25">
        <v>6057.06</v>
      </c>
      <c r="V56" s="25">
        <v>29866.18</v>
      </c>
      <c r="W56" s="25">
        <v>2933.11</v>
      </c>
      <c r="X56" s="25">
        <v>0</v>
      </c>
      <c r="Y56" s="25">
        <v>15755.01</v>
      </c>
      <c r="Z56" s="25">
        <v>610.17999999999995</v>
      </c>
      <c r="AA56" s="25">
        <v>55360.02</v>
      </c>
      <c r="AB56" s="18"/>
      <c r="AC56" s="18"/>
      <c r="AD56" s="18"/>
      <c r="AE56" s="18"/>
      <c r="AF56" s="18"/>
      <c r="AJ56" s="51"/>
      <c r="AK56" s="51"/>
    </row>
    <row r="57" spans="1:37" s="19" customFormat="1" ht="10.5" customHeight="1" x14ac:dyDescent="0.2">
      <c r="A57" s="6" t="s">
        <v>56</v>
      </c>
      <c r="B57" s="17">
        <f t="shared" si="2"/>
        <v>0.13618730000000001</v>
      </c>
      <c r="C57" s="17">
        <f t="shared" si="2"/>
        <v>1.3554765</v>
      </c>
      <c r="D57" s="17">
        <f t="shared" si="2"/>
        <v>0</v>
      </c>
      <c r="E57" s="17">
        <f t="shared" si="2"/>
        <v>26.800520899999999</v>
      </c>
      <c r="F57" s="17">
        <f t="shared" si="2"/>
        <v>250.3547069</v>
      </c>
      <c r="G57" s="17">
        <f t="shared" si="2"/>
        <v>17.508034600000002</v>
      </c>
      <c r="H57" s="17">
        <f t="shared" si="2"/>
        <v>0</v>
      </c>
      <c r="I57" s="17">
        <f t="shared" si="2"/>
        <v>96.188822500000001</v>
      </c>
      <c r="J57" s="17">
        <f t="shared" si="2"/>
        <v>3.1745247999999995</v>
      </c>
      <c r="K57" s="17">
        <f t="shared" si="2"/>
        <v>395.51827349999996</v>
      </c>
      <c r="L57" s="17"/>
      <c r="M57" s="17"/>
      <c r="N57" s="17"/>
      <c r="O57" s="17"/>
      <c r="P57" s="17"/>
      <c r="Q57" s="6" t="s">
        <v>56</v>
      </c>
      <c r="R57" s="17">
        <v>11.71</v>
      </c>
      <c r="S57" s="17">
        <v>116.55</v>
      </c>
      <c r="T57" s="17">
        <v>0</v>
      </c>
      <c r="U57" s="17">
        <v>2304.4299999999998</v>
      </c>
      <c r="V57" s="17">
        <v>21526.63</v>
      </c>
      <c r="W57" s="17">
        <v>1505.42</v>
      </c>
      <c r="X57" s="17">
        <v>0</v>
      </c>
      <c r="Y57" s="17">
        <v>8270.75</v>
      </c>
      <c r="Z57" s="17">
        <v>272.95999999999998</v>
      </c>
      <c r="AA57" s="17">
        <v>34008.449999999997</v>
      </c>
      <c r="AB57" s="18"/>
      <c r="AC57" s="18"/>
      <c r="AD57" s="18"/>
      <c r="AE57" s="18"/>
      <c r="AF57" s="18"/>
      <c r="AJ57" s="51"/>
      <c r="AK57" s="51"/>
    </row>
    <row r="58" spans="1:37" s="19" customFormat="1" ht="10.5" customHeight="1" x14ac:dyDescent="0.2">
      <c r="A58" s="6" t="s">
        <v>57</v>
      </c>
      <c r="B58" s="17">
        <f t="shared" si="2"/>
        <v>2.0701399999999998E-2</v>
      </c>
      <c r="C58" s="17">
        <f t="shared" si="2"/>
        <v>0</v>
      </c>
      <c r="D58" s="17">
        <f t="shared" si="2"/>
        <v>0</v>
      </c>
      <c r="E58" s="17">
        <f t="shared" si="2"/>
        <v>8.7923963000000001</v>
      </c>
      <c r="F58" s="17">
        <f t="shared" si="2"/>
        <v>24.314840999999998</v>
      </c>
      <c r="G58" s="17">
        <f t="shared" si="2"/>
        <v>0.65453640000000002</v>
      </c>
      <c r="H58" s="17">
        <f t="shared" si="2"/>
        <v>0</v>
      </c>
      <c r="I58" s="17">
        <f t="shared" si="2"/>
        <v>15.1741262</v>
      </c>
      <c r="J58" s="17">
        <f t="shared" si="2"/>
        <v>0.93540090000000009</v>
      </c>
      <c r="K58" s="17">
        <f t="shared" si="2"/>
        <v>49.891885900000005</v>
      </c>
      <c r="L58" s="17"/>
      <c r="M58" s="17"/>
      <c r="N58" s="17"/>
      <c r="O58" s="17"/>
      <c r="P58" s="17"/>
      <c r="Q58" s="6" t="s">
        <v>57</v>
      </c>
      <c r="R58" s="17">
        <v>1.78</v>
      </c>
      <c r="S58" s="17">
        <v>0</v>
      </c>
      <c r="T58" s="17">
        <v>0</v>
      </c>
      <c r="U58" s="17">
        <v>756.01</v>
      </c>
      <c r="V58" s="17">
        <v>2090.6999999999998</v>
      </c>
      <c r="W58" s="17">
        <v>56.28</v>
      </c>
      <c r="X58" s="17">
        <v>0</v>
      </c>
      <c r="Y58" s="17">
        <v>1304.74</v>
      </c>
      <c r="Z58" s="17">
        <v>80.430000000000007</v>
      </c>
      <c r="AA58" s="17">
        <v>4289.93</v>
      </c>
      <c r="AB58" s="18"/>
      <c r="AC58" s="18"/>
      <c r="AD58" s="18"/>
      <c r="AE58" s="18"/>
      <c r="AF58" s="18"/>
      <c r="AJ58" s="51"/>
      <c r="AK58" s="51"/>
    </row>
    <row r="59" spans="1:37" s="19" customFormat="1" ht="10.5" customHeight="1" x14ac:dyDescent="0.2">
      <c r="A59" s="6" t="s">
        <v>58</v>
      </c>
      <c r="B59" s="17">
        <f t="shared" si="2"/>
        <v>4.0821299999999998E-2</v>
      </c>
      <c r="C59" s="17">
        <f t="shared" si="2"/>
        <v>0</v>
      </c>
      <c r="D59" s="17">
        <f t="shared" si="2"/>
        <v>0</v>
      </c>
      <c r="E59" s="17">
        <f t="shared" si="2"/>
        <v>24.892619400000001</v>
      </c>
      <c r="F59" s="17">
        <f t="shared" si="2"/>
        <v>71.974115799999993</v>
      </c>
      <c r="G59" s="17">
        <f t="shared" si="2"/>
        <v>15.222274400000002</v>
      </c>
      <c r="H59" s="17">
        <f t="shared" si="2"/>
        <v>0</v>
      </c>
      <c r="I59" s="17">
        <f t="shared" si="2"/>
        <v>67.930597399999996</v>
      </c>
      <c r="J59" s="17">
        <f t="shared" si="2"/>
        <v>2.6887396999999997</v>
      </c>
      <c r="K59" s="17">
        <f t="shared" si="2"/>
        <v>182.7492843</v>
      </c>
      <c r="L59" s="17"/>
      <c r="M59" s="17"/>
      <c r="N59" s="17"/>
      <c r="O59" s="17"/>
      <c r="P59" s="17"/>
      <c r="Q59" s="6" t="s">
        <v>58</v>
      </c>
      <c r="R59" s="17">
        <v>3.51</v>
      </c>
      <c r="S59" s="17">
        <v>0</v>
      </c>
      <c r="T59" s="17">
        <v>0</v>
      </c>
      <c r="U59" s="17">
        <v>2140.38</v>
      </c>
      <c r="V59" s="17">
        <v>6188.66</v>
      </c>
      <c r="W59" s="17">
        <v>1308.8800000000001</v>
      </c>
      <c r="X59" s="17">
        <v>0</v>
      </c>
      <c r="Y59" s="17">
        <v>5840.98</v>
      </c>
      <c r="Z59" s="17">
        <v>231.19</v>
      </c>
      <c r="AA59" s="17">
        <v>15713.61</v>
      </c>
      <c r="AB59" s="18"/>
      <c r="AC59" s="18"/>
      <c r="AD59" s="18"/>
      <c r="AE59" s="18"/>
      <c r="AF59" s="18"/>
      <c r="AJ59" s="51"/>
      <c r="AK59" s="51"/>
    </row>
    <row r="60" spans="1:37" s="19" customFormat="1" ht="11.25" customHeight="1" x14ac:dyDescent="0.2">
      <c r="A60" s="6" t="s">
        <v>59</v>
      </c>
      <c r="B60" s="17">
        <f t="shared" si="2"/>
        <v>0</v>
      </c>
      <c r="C60" s="17">
        <f t="shared" si="2"/>
        <v>0</v>
      </c>
      <c r="D60" s="17">
        <f t="shared" si="2"/>
        <v>0</v>
      </c>
      <c r="E60" s="17">
        <f t="shared" si="2"/>
        <v>9.9580711999999991</v>
      </c>
      <c r="F60" s="17">
        <f t="shared" si="2"/>
        <v>0.70000969999999996</v>
      </c>
      <c r="G60" s="17">
        <f t="shared" si="2"/>
        <v>0.72722390000000003</v>
      </c>
      <c r="H60" s="17">
        <f t="shared" si="2"/>
        <v>0</v>
      </c>
      <c r="I60" s="17">
        <f t="shared" si="2"/>
        <v>3.9373365000000002</v>
      </c>
      <c r="J60" s="17">
        <f t="shared" si="2"/>
        <v>0.29772799999999999</v>
      </c>
      <c r="K60" s="17">
        <f t="shared" si="2"/>
        <v>15.620252999999998</v>
      </c>
      <c r="L60" s="17"/>
      <c r="M60" s="17"/>
      <c r="N60" s="17"/>
      <c r="O60" s="17"/>
      <c r="P60" s="17"/>
      <c r="Q60" s="6" t="s">
        <v>59</v>
      </c>
      <c r="R60" s="17">
        <v>0</v>
      </c>
      <c r="S60" s="17">
        <v>0</v>
      </c>
      <c r="T60" s="17">
        <v>0</v>
      </c>
      <c r="U60" s="17">
        <v>856.24</v>
      </c>
      <c r="V60" s="17">
        <v>60.19</v>
      </c>
      <c r="W60" s="17">
        <v>62.53</v>
      </c>
      <c r="X60" s="17">
        <v>0</v>
      </c>
      <c r="Y60" s="17">
        <v>338.55</v>
      </c>
      <c r="Z60" s="17">
        <v>25.6</v>
      </c>
      <c r="AA60" s="17">
        <v>1343.1</v>
      </c>
      <c r="AB60" s="18"/>
      <c r="AC60" s="18"/>
      <c r="AD60" s="18"/>
      <c r="AE60" s="18"/>
      <c r="AF60" s="18"/>
      <c r="AJ60" s="51"/>
      <c r="AK60" s="51"/>
    </row>
    <row r="61" spans="1:37" s="19" customFormat="1" ht="10.5" customHeight="1" x14ac:dyDescent="0.2">
      <c r="A61" s="27" t="s">
        <v>60</v>
      </c>
      <c r="B61" s="28">
        <f t="shared" si="2"/>
        <v>5.7219599999999995E-2</v>
      </c>
      <c r="C61" s="28">
        <f t="shared" si="2"/>
        <v>0</v>
      </c>
      <c r="D61" s="28">
        <f t="shared" si="2"/>
        <v>0</v>
      </c>
      <c r="E61" s="28">
        <f t="shared" si="2"/>
        <v>0</v>
      </c>
      <c r="F61" s="28">
        <f t="shared" si="2"/>
        <v>0</v>
      </c>
      <c r="G61" s="28">
        <f t="shared" si="2"/>
        <v>0</v>
      </c>
      <c r="H61" s="28">
        <f t="shared" si="2"/>
        <v>0</v>
      </c>
      <c r="I61" s="28">
        <f t="shared" si="2"/>
        <v>0</v>
      </c>
      <c r="J61" s="28">
        <f t="shared" si="2"/>
        <v>0</v>
      </c>
      <c r="K61" s="28">
        <f t="shared" si="2"/>
        <v>5.7219599999999995E-2</v>
      </c>
      <c r="L61" s="17"/>
      <c r="M61" s="17"/>
      <c r="N61" s="17"/>
      <c r="O61" s="17"/>
      <c r="P61" s="17"/>
      <c r="Q61" s="27" t="s">
        <v>60</v>
      </c>
      <c r="R61" s="28">
        <v>4.92</v>
      </c>
      <c r="S61" s="28">
        <v>0</v>
      </c>
      <c r="T61" s="28">
        <v>0</v>
      </c>
      <c r="U61" s="28">
        <v>0</v>
      </c>
      <c r="V61" s="28">
        <v>0</v>
      </c>
      <c r="W61" s="28">
        <v>0</v>
      </c>
      <c r="X61" s="28">
        <v>0</v>
      </c>
      <c r="Y61" s="28">
        <v>0</v>
      </c>
      <c r="Z61" s="28">
        <v>0</v>
      </c>
      <c r="AA61" s="28">
        <v>4.92</v>
      </c>
      <c r="AB61" s="18"/>
      <c r="AC61" s="18"/>
      <c r="AD61" s="18"/>
      <c r="AE61" s="18"/>
      <c r="AF61" s="18"/>
      <c r="AJ61" s="51"/>
      <c r="AK61" s="51"/>
    </row>
    <row r="62" spans="1:37" s="35" customFormat="1" ht="10.5" customHeight="1" thickBot="1" x14ac:dyDescent="0.3">
      <c r="A62" s="32" t="s">
        <v>61</v>
      </c>
      <c r="B62" s="33">
        <f t="shared" si="2"/>
        <v>0</v>
      </c>
      <c r="C62" s="33">
        <f t="shared" si="2"/>
        <v>0</v>
      </c>
      <c r="D62" s="33">
        <f t="shared" si="2"/>
        <v>0</v>
      </c>
      <c r="E62" s="33">
        <f t="shared" si="2"/>
        <v>48.682947399999996</v>
      </c>
      <c r="F62" s="33">
        <f t="shared" si="2"/>
        <v>0</v>
      </c>
      <c r="G62" s="33">
        <f t="shared" si="2"/>
        <v>0</v>
      </c>
      <c r="H62" s="33">
        <f t="shared" si="2"/>
        <v>0</v>
      </c>
      <c r="I62" s="33">
        <f t="shared" si="2"/>
        <v>0</v>
      </c>
      <c r="J62" s="33">
        <f t="shared" si="2"/>
        <v>0</v>
      </c>
      <c r="K62" s="33">
        <f t="shared" si="2"/>
        <v>48.682947399999996</v>
      </c>
      <c r="L62" s="25"/>
      <c r="M62" s="25"/>
      <c r="N62" s="25"/>
      <c r="O62" s="25"/>
      <c r="P62" s="25"/>
      <c r="Q62" s="32" t="s">
        <v>61</v>
      </c>
      <c r="R62" s="33">
        <v>0</v>
      </c>
      <c r="S62" s="33">
        <v>0</v>
      </c>
      <c r="T62" s="33">
        <v>0</v>
      </c>
      <c r="U62" s="33">
        <v>4185.9799999999996</v>
      </c>
      <c r="V62" s="33">
        <v>0</v>
      </c>
      <c r="W62" s="33">
        <v>0</v>
      </c>
      <c r="X62" s="33">
        <v>0</v>
      </c>
      <c r="Y62" s="33">
        <v>0</v>
      </c>
      <c r="Z62" s="33">
        <v>0</v>
      </c>
      <c r="AA62" s="33">
        <v>4185.9799999999996</v>
      </c>
      <c r="AB62" s="34"/>
      <c r="AC62" s="34"/>
      <c r="AD62" s="34"/>
      <c r="AE62" s="34"/>
      <c r="AF62" s="34"/>
      <c r="AJ62" s="51"/>
      <c r="AK62" s="51"/>
    </row>
    <row r="63" spans="1:37" ht="12" customHeight="1" thickTop="1" x14ac:dyDescent="0.25">
      <c r="A63" s="36" t="s">
        <v>62</v>
      </c>
      <c r="B63" s="36"/>
      <c r="C63" s="36"/>
      <c r="D63" s="36"/>
      <c r="E63" s="36"/>
      <c r="F63" s="36"/>
      <c r="G63" s="36"/>
      <c r="H63" s="6"/>
      <c r="I63" s="6"/>
      <c r="J63" s="6"/>
      <c r="K63" s="6"/>
      <c r="L63" s="6"/>
      <c r="M63" s="6"/>
      <c r="N63" s="6"/>
      <c r="O63" s="6"/>
      <c r="Q63" s="36"/>
      <c r="R63" s="36"/>
      <c r="S63" s="36"/>
      <c r="T63" s="36"/>
      <c r="U63" s="36"/>
      <c r="V63" s="36"/>
      <c r="W63" s="36"/>
      <c r="X63" s="6"/>
      <c r="Y63" s="6"/>
      <c r="Z63" s="6"/>
      <c r="AA63" s="6"/>
    </row>
    <row r="64" spans="1:37" ht="10" customHeight="1" x14ac:dyDescent="0.25">
      <c r="A64" s="36" t="s">
        <v>63</v>
      </c>
      <c r="B64" s="36"/>
      <c r="C64" s="36"/>
      <c r="D64" s="36"/>
      <c r="E64" s="36"/>
      <c r="F64" s="36"/>
      <c r="G64" s="36"/>
      <c r="H64" s="6"/>
      <c r="I64" s="6"/>
      <c r="J64" s="6"/>
      <c r="K64" s="6"/>
      <c r="L64" s="6"/>
      <c r="M64" s="6"/>
      <c r="N64" s="6"/>
      <c r="O64" s="6"/>
      <c r="Q64" s="36"/>
      <c r="R64" s="36"/>
      <c r="S64" s="36"/>
      <c r="T64" s="36"/>
      <c r="U64" s="36"/>
      <c r="V64" s="36"/>
      <c r="W64" s="36"/>
      <c r="X64" s="6"/>
      <c r="Y64" s="6"/>
      <c r="Z64" s="6"/>
      <c r="AA64" s="6"/>
    </row>
    <row r="65" spans="1:27" ht="10" customHeight="1" x14ac:dyDescent="0.25">
      <c r="A65" s="36" t="s">
        <v>64</v>
      </c>
      <c r="B65" s="36"/>
      <c r="C65" s="36"/>
      <c r="D65" s="36"/>
      <c r="E65" s="36"/>
      <c r="F65" s="36"/>
      <c r="G65" s="36"/>
      <c r="H65" s="6"/>
      <c r="I65" s="6"/>
      <c r="J65" s="6"/>
      <c r="K65" s="6"/>
      <c r="L65" s="6"/>
      <c r="M65" s="6"/>
      <c r="N65" s="6"/>
      <c r="O65" s="6"/>
      <c r="Q65" s="36"/>
      <c r="R65" s="36"/>
      <c r="S65" s="36"/>
      <c r="T65" s="36"/>
      <c r="U65" s="36"/>
      <c r="V65" s="36"/>
      <c r="W65" s="36"/>
      <c r="X65" s="6"/>
      <c r="Y65" s="6"/>
      <c r="Z65" s="6"/>
      <c r="AA65" s="6"/>
    </row>
    <row r="66" spans="1:27" ht="10" customHeight="1" x14ac:dyDescent="0.25">
      <c r="A66" s="36" t="s">
        <v>65</v>
      </c>
      <c r="B66" s="36"/>
      <c r="C66" s="36"/>
      <c r="D66" s="36"/>
      <c r="E66" s="36"/>
      <c r="F66" s="36"/>
      <c r="G66" s="36"/>
      <c r="H66" s="6"/>
      <c r="I66" s="6"/>
      <c r="J66" s="6"/>
      <c r="K66" s="6"/>
      <c r="L66" s="6"/>
      <c r="M66" s="6"/>
      <c r="N66" s="6"/>
      <c r="O66" s="6"/>
      <c r="Q66" s="36"/>
      <c r="R66" s="36"/>
      <c r="S66" s="36"/>
      <c r="T66" s="36"/>
      <c r="U66" s="36"/>
      <c r="V66" s="36"/>
      <c r="W66" s="36"/>
      <c r="X66" s="6"/>
      <c r="Y66" s="6"/>
      <c r="Z66" s="6"/>
      <c r="AA66" s="6"/>
    </row>
    <row r="67" spans="1:27" ht="10" customHeight="1" x14ac:dyDescent="0.25">
      <c r="A67" s="36" t="s">
        <v>66</v>
      </c>
      <c r="B67" s="36"/>
      <c r="C67" s="36"/>
      <c r="D67" s="36"/>
      <c r="E67" s="36"/>
      <c r="F67" s="36"/>
      <c r="G67" s="36"/>
      <c r="H67" s="6"/>
      <c r="I67" s="6"/>
      <c r="J67" s="6"/>
      <c r="K67" s="6"/>
      <c r="L67" s="6"/>
      <c r="M67" s="6"/>
      <c r="N67" s="6"/>
      <c r="O67" s="6"/>
      <c r="Q67" s="36"/>
      <c r="R67" s="36"/>
      <c r="S67" s="36"/>
      <c r="T67" s="36"/>
      <c r="U67" s="36"/>
      <c r="V67" s="36"/>
      <c r="W67" s="36"/>
      <c r="X67" s="6"/>
      <c r="Y67" s="6"/>
      <c r="Z67" s="6"/>
      <c r="AA67" s="6"/>
    </row>
    <row r="68" spans="1:27" ht="11.5" customHeight="1" x14ac:dyDescent="0.25">
      <c r="A68" s="36" t="s">
        <v>81</v>
      </c>
      <c r="B68" s="36"/>
      <c r="C68" s="36"/>
      <c r="D68" s="36"/>
      <c r="E68" s="36"/>
      <c r="F68" s="36"/>
      <c r="G68" s="36"/>
      <c r="H68" s="6"/>
      <c r="I68" s="6"/>
      <c r="J68" s="6"/>
      <c r="K68" s="6"/>
      <c r="L68" s="6"/>
      <c r="M68" s="6"/>
      <c r="N68" s="6"/>
      <c r="O68" s="6"/>
      <c r="Q68" s="36"/>
      <c r="R68" s="36"/>
      <c r="S68" s="36"/>
      <c r="T68" s="36"/>
      <c r="U68" s="36"/>
      <c r="V68" s="36"/>
      <c r="W68" s="36"/>
      <c r="X68" s="6"/>
      <c r="Y68" s="6"/>
      <c r="Z68" s="6"/>
      <c r="AA68" s="6"/>
    </row>
    <row r="69" spans="1:27" ht="12" customHeight="1" x14ac:dyDescent="0.25">
      <c r="A69" s="36" t="s">
        <v>78</v>
      </c>
      <c r="B69" s="36"/>
      <c r="C69" s="36"/>
      <c r="D69" s="36"/>
      <c r="E69" s="36"/>
      <c r="F69" s="36"/>
      <c r="G69" s="36"/>
      <c r="H69" s="6"/>
      <c r="I69" s="6"/>
      <c r="J69" s="6"/>
      <c r="K69" s="6"/>
      <c r="L69" s="6"/>
      <c r="M69" s="6"/>
      <c r="N69" s="6"/>
      <c r="O69" s="6"/>
      <c r="Q69" s="36"/>
      <c r="R69" s="36"/>
      <c r="S69" s="36"/>
      <c r="T69" s="36"/>
      <c r="U69" s="36"/>
      <c r="V69" s="36"/>
      <c r="W69" s="36"/>
      <c r="X69" s="6"/>
      <c r="Y69" s="6"/>
      <c r="Z69" s="6"/>
      <c r="AA69" s="6"/>
    </row>
    <row r="70" spans="1:27" x14ac:dyDescent="0.25">
      <c r="A70" s="36" t="s">
        <v>115</v>
      </c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R70" s="37"/>
      <c r="S70" s="37"/>
      <c r="T70" s="37"/>
      <c r="U70" s="37"/>
      <c r="V70" s="37"/>
      <c r="W70" s="37"/>
      <c r="X70" s="37"/>
      <c r="Y70" s="37"/>
      <c r="Z70" s="37"/>
      <c r="AA70" s="37"/>
    </row>
    <row r="71" spans="1:27" x14ac:dyDescent="0.25">
      <c r="A71" s="52" t="s">
        <v>114</v>
      </c>
    </row>
  </sheetData>
  <dataValidations count="1">
    <dataValidation type="list" allowBlank="1" showInputMessage="1" showErrorMessage="1" sqref="M4" xr:uid="{1BAB9AE5-8EED-4544-959A-16D2DD2695A8}">
      <formula1>$AD$5:$AD$7</formula1>
    </dataValidation>
  </dataValidations>
  <hyperlinks>
    <hyperlink ref="A71" r:id="rId1" xr:uid="{1BDB93C7-B0F5-4389-B5E9-39F5A583BEBF}"/>
  </hyperlinks>
  <pageMargins left="0.51181102362204722" right="0.51181102362204722" top="0.51181102362204722" bottom="0.51181102362204722" header="0.27559055118110237" footer="0.27559055118110237"/>
  <pageSetup paperSize="9" scale="94" firstPageNumber="27" orientation="portrait" useFirstPageNumber="1" r:id="rId2"/>
  <headerFooter alignWithMargins="0">
    <oddHeader>&amp;R&amp;"Arial,Bold"ENERGY</oddHeader>
    <oddFooter>&amp;C29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40892-1822-4CF7-B71D-3B738BB6E60C}">
  <sheetPr>
    <pageSetUpPr fitToPage="1"/>
  </sheetPr>
  <dimension ref="A1:AL71"/>
  <sheetViews>
    <sheetView zoomScaleNormal="100" workbookViewId="0"/>
  </sheetViews>
  <sheetFormatPr defaultColWidth="9.1796875" defaultRowHeight="12.5" x14ac:dyDescent="0.25"/>
  <cols>
    <col min="1" max="1" width="19.1796875" style="11" customWidth="1"/>
    <col min="2" max="2" width="6.453125" style="11" customWidth="1"/>
    <col min="3" max="3" width="11.54296875" style="11" customWidth="1"/>
    <col min="4" max="4" width="7.1796875" style="11" customWidth="1"/>
    <col min="5" max="5" width="9" style="11" customWidth="1"/>
    <col min="6" max="6" width="6.81640625" style="11" customWidth="1"/>
    <col min="7" max="7" width="9.54296875" style="11" customWidth="1"/>
    <col min="8" max="8" width="8.453125" style="11" customWidth="1"/>
    <col min="9" max="9" width="8.54296875" style="11" customWidth="1"/>
    <col min="10" max="10" width="5.26953125" style="11" customWidth="1"/>
    <col min="11" max="12" width="7.453125" style="11" customWidth="1"/>
    <col min="13" max="13" width="32.81640625" style="11" customWidth="1"/>
    <col min="14" max="15" width="7.453125" style="11" customWidth="1"/>
    <col min="16" max="16" width="9.1796875" style="11" customWidth="1"/>
    <col min="17" max="17" width="19.1796875" style="11" customWidth="1"/>
    <col min="18" max="18" width="6.453125" style="11" customWidth="1"/>
    <col min="19" max="19" width="11.54296875" style="11" customWidth="1"/>
    <col min="20" max="20" width="7.1796875" style="11" customWidth="1"/>
    <col min="21" max="21" width="9" style="11" customWidth="1"/>
    <col min="22" max="22" width="6.81640625" style="11" customWidth="1"/>
    <col min="23" max="23" width="9.54296875" style="11" customWidth="1"/>
    <col min="24" max="24" width="8.453125" style="11" customWidth="1"/>
    <col min="25" max="25" width="8.54296875" style="11" customWidth="1"/>
    <col min="26" max="26" width="5.26953125" style="11" customWidth="1"/>
    <col min="27" max="27" width="7.453125" style="11" customWidth="1"/>
    <col min="28" max="29" width="9.26953125" style="11" customWidth="1"/>
    <col min="30" max="30" width="23.81640625" style="11" customWidth="1"/>
    <col min="31" max="31" width="9.26953125" style="11" customWidth="1"/>
    <col min="32" max="32" width="9.7265625" style="11" customWidth="1"/>
    <col min="33" max="16384" width="9.1796875" style="11"/>
  </cols>
  <sheetData>
    <row r="1" spans="1:38" s="4" customFormat="1" ht="21.75" customHeight="1" x14ac:dyDescent="0.5">
      <c r="A1" s="1" t="s">
        <v>102</v>
      </c>
      <c r="B1" s="2"/>
      <c r="C1" s="2"/>
      <c r="D1" s="2"/>
      <c r="E1" s="2"/>
      <c r="F1" s="2"/>
      <c r="G1" s="2"/>
      <c r="H1" s="3"/>
      <c r="J1" s="5"/>
      <c r="Q1" s="1" t="str">
        <f>A1</f>
        <v>Aggregate energy balance 2016</v>
      </c>
      <c r="R1" s="2"/>
      <c r="S1" s="2"/>
      <c r="T1" s="2"/>
      <c r="U1" s="2"/>
      <c r="V1" s="2"/>
      <c r="W1" s="2"/>
      <c r="X1" s="3"/>
      <c r="Z1" s="5"/>
    </row>
    <row r="2" spans="1:38" ht="23.5" thickBot="1" x14ac:dyDescent="0.55000000000000004">
      <c r="A2" s="1" t="s">
        <v>0</v>
      </c>
      <c r="B2" s="6"/>
      <c r="C2" s="6"/>
      <c r="D2" s="6"/>
      <c r="E2" s="6"/>
      <c r="F2" s="6"/>
      <c r="G2" s="7"/>
      <c r="H2" s="8"/>
      <c r="I2" s="9"/>
      <c r="J2" s="9"/>
      <c r="K2" s="40" t="str">
        <f>M4</f>
        <v>Terawatt hours</v>
      </c>
      <c r="L2" s="10"/>
      <c r="M2" s="10"/>
      <c r="N2" s="10"/>
      <c r="O2" s="10"/>
      <c r="Q2" s="1" t="s">
        <v>0</v>
      </c>
      <c r="R2" s="6"/>
      <c r="S2" s="6"/>
      <c r="T2" s="6"/>
      <c r="U2" s="6"/>
      <c r="V2" s="6"/>
      <c r="W2" s="7"/>
      <c r="X2" s="8"/>
      <c r="Y2" s="9"/>
      <c r="Z2" s="9"/>
      <c r="AA2" s="10" t="s">
        <v>1</v>
      </c>
    </row>
    <row r="3" spans="1:38" s="15" customFormat="1" ht="33.75" customHeight="1" thickTop="1" x14ac:dyDescent="0.25">
      <c r="A3" s="12"/>
      <c r="B3" s="13" t="s">
        <v>2</v>
      </c>
      <c r="C3" s="14" t="s">
        <v>3</v>
      </c>
      <c r="D3" s="13" t="s">
        <v>4</v>
      </c>
      <c r="E3" s="13" t="s">
        <v>5</v>
      </c>
      <c r="F3" s="14" t="s">
        <v>6</v>
      </c>
      <c r="G3" s="14" t="s">
        <v>7</v>
      </c>
      <c r="H3" s="13" t="s">
        <v>8</v>
      </c>
      <c r="I3" s="13" t="s">
        <v>9</v>
      </c>
      <c r="J3" s="13" t="s">
        <v>10</v>
      </c>
      <c r="K3" s="13" t="s">
        <v>11</v>
      </c>
      <c r="L3" s="38"/>
      <c r="M3" s="43" t="s">
        <v>76</v>
      </c>
      <c r="N3" s="44"/>
      <c r="O3" s="38"/>
      <c r="Q3" s="12"/>
      <c r="R3" s="13" t="s">
        <v>2</v>
      </c>
      <c r="S3" s="14" t="s">
        <v>70</v>
      </c>
      <c r="T3" s="13" t="s">
        <v>4</v>
      </c>
      <c r="U3" s="13" t="s">
        <v>5</v>
      </c>
      <c r="V3" s="14" t="s">
        <v>71</v>
      </c>
      <c r="W3" s="14" t="s">
        <v>72</v>
      </c>
      <c r="X3" s="13" t="s">
        <v>8</v>
      </c>
      <c r="Y3" s="13" t="s">
        <v>9</v>
      </c>
      <c r="Z3" s="13" t="s">
        <v>10</v>
      </c>
      <c r="AA3" s="13" t="s">
        <v>11</v>
      </c>
    </row>
    <row r="4" spans="1:38" s="19" customFormat="1" ht="10.5" customHeight="1" x14ac:dyDescent="0.25">
      <c r="A4" s="16" t="s">
        <v>12</v>
      </c>
      <c r="B4" s="17"/>
      <c r="C4" s="18"/>
      <c r="D4" s="18"/>
      <c r="E4" s="18"/>
      <c r="F4" s="18"/>
      <c r="G4" s="18"/>
      <c r="H4" s="18"/>
      <c r="I4" s="18"/>
      <c r="J4" s="18"/>
      <c r="K4" s="18"/>
      <c r="L4" s="18"/>
      <c r="M4" s="45" t="s">
        <v>68</v>
      </c>
      <c r="N4" s="46">
        <f>IF(M4=AD5,AE5,IF(M4=AD6,AE6,AE7))</f>
        <v>1.163E-2</v>
      </c>
      <c r="O4" s="18"/>
      <c r="Q4" s="16" t="s">
        <v>12</v>
      </c>
      <c r="R4" s="17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</row>
    <row r="5" spans="1:38" s="19" customFormat="1" ht="10.5" customHeight="1" x14ac:dyDescent="0.2">
      <c r="A5" s="6" t="s">
        <v>79</v>
      </c>
      <c r="B5" s="17">
        <f>R5*$N$4</f>
        <v>33.380774899999999</v>
      </c>
      <c r="C5" s="17">
        <f t="shared" ref="C5:K19" si="0">S5*$N$4</f>
        <v>0</v>
      </c>
      <c r="D5" s="17">
        <f t="shared" si="0"/>
        <v>604.19815470000003</v>
      </c>
      <c r="E5" s="17">
        <f t="shared" si="0"/>
        <v>0</v>
      </c>
      <c r="F5" s="17">
        <f t="shared" si="0"/>
        <v>463.75776369999994</v>
      </c>
      <c r="G5" s="17">
        <f t="shared" si="0"/>
        <v>116.7072826</v>
      </c>
      <c r="H5" s="17">
        <f t="shared" si="0"/>
        <v>232.18771649999999</v>
      </c>
      <c r="I5" s="17">
        <f t="shared" si="0"/>
        <v>0</v>
      </c>
      <c r="J5" s="17">
        <f t="shared" si="0"/>
        <v>0</v>
      </c>
      <c r="K5" s="17">
        <f t="shared" si="0"/>
        <v>1450.2316923999999</v>
      </c>
      <c r="L5" s="17"/>
      <c r="M5" s="17"/>
      <c r="N5" s="17"/>
      <c r="O5" s="17"/>
      <c r="P5" s="17"/>
      <c r="Q5" s="6" t="s">
        <v>79</v>
      </c>
      <c r="R5" s="17">
        <v>2870.23</v>
      </c>
      <c r="S5" s="17">
        <v>0</v>
      </c>
      <c r="T5" s="17">
        <v>51951.69</v>
      </c>
      <c r="U5" s="17">
        <v>0</v>
      </c>
      <c r="V5" s="17">
        <v>39875.99</v>
      </c>
      <c r="W5" s="17">
        <v>10035.02</v>
      </c>
      <c r="X5" s="17">
        <v>19964.55</v>
      </c>
      <c r="Y5" s="17">
        <v>0</v>
      </c>
      <c r="Z5" s="17">
        <v>0</v>
      </c>
      <c r="AA5" s="17">
        <v>124697.48</v>
      </c>
      <c r="AB5" s="18"/>
      <c r="AC5" s="18" t="s">
        <v>67</v>
      </c>
      <c r="AD5" s="18" t="s">
        <v>1</v>
      </c>
      <c r="AE5" s="18">
        <v>1</v>
      </c>
      <c r="AF5" s="18"/>
      <c r="AJ5" s="51"/>
      <c r="AK5" s="51"/>
      <c r="AL5" s="51"/>
    </row>
    <row r="6" spans="1:38" s="19" customFormat="1" ht="10.5" customHeight="1" x14ac:dyDescent="0.2">
      <c r="A6" s="6" t="s">
        <v>13</v>
      </c>
      <c r="B6" s="17">
        <f t="shared" ref="B6:K43" si="1">R6*$N$4</f>
        <v>69.940494000000001</v>
      </c>
      <c r="C6" s="17">
        <f t="shared" si="0"/>
        <v>10.3517467</v>
      </c>
      <c r="D6" s="17">
        <f t="shared" si="0"/>
        <v>621.83423560000006</v>
      </c>
      <c r="E6" s="17">
        <f t="shared" si="0"/>
        <v>450.65331229999998</v>
      </c>
      <c r="F6" s="17">
        <f t="shared" si="0"/>
        <v>516.51074589999996</v>
      </c>
      <c r="G6" s="17">
        <f t="shared" si="0"/>
        <v>44.768754600000001</v>
      </c>
      <c r="H6" s="17">
        <f t="shared" si="0"/>
        <v>0</v>
      </c>
      <c r="I6" s="17">
        <f t="shared" si="0"/>
        <v>20.017904900000001</v>
      </c>
      <c r="J6" s="17">
        <f t="shared" si="0"/>
        <v>0</v>
      </c>
      <c r="K6" s="17">
        <f t="shared" si="0"/>
        <v>1734.0771939999997</v>
      </c>
      <c r="L6" s="17"/>
      <c r="M6" s="17"/>
      <c r="N6" s="17"/>
      <c r="O6" s="17"/>
      <c r="P6" s="17"/>
      <c r="Q6" s="6" t="s">
        <v>13</v>
      </c>
      <c r="R6" s="17">
        <v>6013.8</v>
      </c>
      <c r="S6" s="17">
        <v>890.09</v>
      </c>
      <c r="T6" s="17">
        <v>53468.12</v>
      </c>
      <c r="U6" s="17">
        <v>38749.21</v>
      </c>
      <c r="V6" s="17">
        <v>44411.93</v>
      </c>
      <c r="W6" s="17">
        <v>3849.42</v>
      </c>
      <c r="X6" s="17">
        <v>0</v>
      </c>
      <c r="Y6" s="17">
        <v>1721.23</v>
      </c>
      <c r="Z6" s="17">
        <v>0</v>
      </c>
      <c r="AA6" s="17">
        <v>149103.79999999999</v>
      </c>
      <c r="AB6" s="18"/>
      <c r="AC6" s="18"/>
      <c r="AD6" s="18" t="s">
        <v>69</v>
      </c>
      <c r="AE6" s="42">
        <v>4.1868000000000002E-2</v>
      </c>
      <c r="AF6" s="18"/>
      <c r="AJ6" s="51"/>
      <c r="AK6" s="51"/>
    </row>
    <row r="7" spans="1:38" s="19" customFormat="1" ht="10.5" customHeight="1" x14ac:dyDescent="0.2">
      <c r="A7" s="6" t="s">
        <v>14</v>
      </c>
      <c r="B7" s="17">
        <f t="shared" si="1"/>
        <v>-3.7493956999999996</v>
      </c>
      <c r="C7" s="17">
        <f t="shared" si="0"/>
        <v>-0.18526589999999998</v>
      </c>
      <c r="D7" s="17">
        <f t="shared" si="0"/>
        <v>-444.03049249999998</v>
      </c>
      <c r="E7" s="17">
        <f t="shared" si="0"/>
        <v>-309.92600920000001</v>
      </c>
      <c r="F7" s="17">
        <f t="shared" si="0"/>
        <v>-118.27640220000001</v>
      </c>
      <c r="G7" s="17">
        <f t="shared" si="0"/>
        <v>-4.4502194999999993</v>
      </c>
      <c r="H7" s="17">
        <f t="shared" si="0"/>
        <v>0</v>
      </c>
      <c r="I7" s="17">
        <f t="shared" si="0"/>
        <v>-2.2728508999999999</v>
      </c>
      <c r="J7" s="17">
        <f t="shared" si="0"/>
        <v>0</v>
      </c>
      <c r="K7" s="17">
        <f t="shared" si="0"/>
        <v>-882.89063589999989</v>
      </c>
      <c r="L7" s="17"/>
      <c r="M7" s="17"/>
      <c r="N7" s="17"/>
      <c r="O7" s="17"/>
      <c r="P7" s="17"/>
      <c r="Q7" s="6" t="s">
        <v>14</v>
      </c>
      <c r="R7" s="17">
        <v>-322.39</v>
      </c>
      <c r="S7" s="17">
        <v>-15.93</v>
      </c>
      <c r="T7" s="17">
        <v>-38179.75</v>
      </c>
      <c r="U7" s="17">
        <v>-26648.84</v>
      </c>
      <c r="V7" s="17">
        <v>-10169.94</v>
      </c>
      <c r="W7" s="17">
        <v>-382.65</v>
      </c>
      <c r="X7" s="17">
        <v>0</v>
      </c>
      <c r="Y7" s="17">
        <v>-195.43</v>
      </c>
      <c r="Z7" s="17">
        <v>0</v>
      </c>
      <c r="AA7" s="17">
        <v>-75914.929999999993</v>
      </c>
      <c r="AB7" s="18"/>
      <c r="AC7" s="18"/>
      <c r="AD7" s="18" t="s">
        <v>68</v>
      </c>
      <c r="AE7" s="41">
        <v>1.163E-2</v>
      </c>
      <c r="AF7" s="18"/>
      <c r="AJ7" s="51"/>
      <c r="AK7" s="51"/>
    </row>
    <row r="8" spans="1:38" s="19" customFormat="1" ht="10.5" customHeight="1" x14ac:dyDescent="0.2">
      <c r="A8" s="6" t="s">
        <v>15</v>
      </c>
      <c r="B8" s="17">
        <f t="shared" si="1"/>
        <v>0</v>
      </c>
      <c r="C8" s="17">
        <f t="shared" si="0"/>
        <v>0</v>
      </c>
      <c r="D8" s="17">
        <f t="shared" si="0"/>
        <v>0</v>
      </c>
      <c r="E8" s="17">
        <f t="shared" si="0"/>
        <v>-33.034433499999999</v>
      </c>
      <c r="F8" s="17">
        <f t="shared" si="0"/>
        <v>0</v>
      </c>
      <c r="G8" s="17">
        <f t="shared" si="0"/>
        <v>0</v>
      </c>
      <c r="H8" s="17">
        <f t="shared" si="0"/>
        <v>0</v>
      </c>
      <c r="I8" s="17">
        <f t="shared" si="0"/>
        <v>0</v>
      </c>
      <c r="J8" s="17">
        <f t="shared" si="0"/>
        <v>0</v>
      </c>
      <c r="K8" s="17">
        <f t="shared" si="0"/>
        <v>-33.034433499999999</v>
      </c>
      <c r="L8" s="17"/>
      <c r="M8" s="17"/>
      <c r="N8" s="17"/>
      <c r="O8" s="17"/>
      <c r="P8" s="17"/>
      <c r="Q8" s="6" t="s">
        <v>15</v>
      </c>
      <c r="R8" s="17">
        <v>0</v>
      </c>
      <c r="S8" s="17">
        <v>0</v>
      </c>
      <c r="T8" s="17">
        <v>0</v>
      </c>
      <c r="U8" s="17">
        <v>-2840.45</v>
      </c>
      <c r="V8" s="17">
        <v>0</v>
      </c>
      <c r="W8" s="17">
        <v>0</v>
      </c>
      <c r="X8" s="17">
        <v>0</v>
      </c>
      <c r="Y8" s="17">
        <v>0</v>
      </c>
      <c r="Z8" s="17">
        <v>0</v>
      </c>
      <c r="AA8" s="17">
        <v>-2840.45</v>
      </c>
      <c r="AB8" s="18"/>
      <c r="AC8" s="18"/>
      <c r="AD8" s="18"/>
      <c r="AE8" s="18"/>
      <c r="AF8" s="18"/>
      <c r="AJ8" s="51"/>
      <c r="AK8" s="51"/>
    </row>
    <row r="9" spans="1:38" s="19" customFormat="1" ht="10.5" customHeight="1" x14ac:dyDescent="0.2">
      <c r="A9" s="6" t="s">
        <v>16</v>
      </c>
      <c r="B9" s="24">
        <f t="shared" si="1"/>
        <v>39.595265399999995</v>
      </c>
      <c r="C9" s="24">
        <f t="shared" si="0"/>
        <v>-1.0394893999999999</v>
      </c>
      <c r="D9" s="24">
        <f t="shared" si="0"/>
        <v>-1.5755161</v>
      </c>
      <c r="E9" s="24">
        <f t="shared" si="0"/>
        <v>0.11327619999999999</v>
      </c>
      <c r="F9" s="24">
        <f t="shared" si="0"/>
        <v>19.2271812</v>
      </c>
      <c r="G9" s="24">
        <f t="shared" si="0"/>
        <v>0</v>
      </c>
      <c r="H9" s="24">
        <f t="shared" si="0"/>
        <v>0</v>
      </c>
      <c r="I9" s="24">
        <f t="shared" si="0"/>
        <v>0</v>
      </c>
      <c r="J9" s="24">
        <f t="shared" si="0"/>
        <v>0</v>
      </c>
      <c r="K9" s="24">
        <f t="shared" si="0"/>
        <v>56.320717299999998</v>
      </c>
      <c r="L9" s="20"/>
      <c r="M9" s="20"/>
      <c r="N9" s="20"/>
      <c r="O9" s="20"/>
      <c r="P9" s="20"/>
      <c r="Q9" s="6" t="s">
        <v>73</v>
      </c>
      <c r="R9" s="24">
        <v>3404.58</v>
      </c>
      <c r="S9" s="24">
        <v>-89.38</v>
      </c>
      <c r="T9" s="24">
        <v>-135.47</v>
      </c>
      <c r="U9" s="24">
        <v>9.74</v>
      </c>
      <c r="V9" s="24">
        <v>1653.24</v>
      </c>
      <c r="W9" s="24">
        <v>0</v>
      </c>
      <c r="X9" s="24">
        <v>0</v>
      </c>
      <c r="Y9" s="24">
        <v>0</v>
      </c>
      <c r="Z9" s="24">
        <v>0</v>
      </c>
      <c r="AA9" s="24">
        <v>4842.71</v>
      </c>
      <c r="AB9" s="18"/>
      <c r="AC9" s="18"/>
      <c r="AD9" s="18"/>
      <c r="AE9" s="18"/>
      <c r="AF9" s="18"/>
      <c r="AJ9" s="51"/>
      <c r="AK9" s="51"/>
    </row>
    <row r="10" spans="1:38" s="23" customFormat="1" ht="10.5" customHeight="1" x14ac:dyDescent="0.25">
      <c r="A10" s="21" t="s">
        <v>17</v>
      </c>
      <c r="B10" s="22">
        <f t="shared" si="1"/>
        <v>139.16713859999999</v>
      </c>
      <c r="C10" s="22">
        <f t="shared" si="0"/>
        <v>9.1269913999999996</v>
      </c>
      <c r="D10" s="22">
        <f t="shared" si="0"/>
        <v>780.42626540000003</v>
      </c>
      <c r="E10" s="22">
        <f t="shared" si="0"/>
        <v>107.8061458</v>
      </c>
      <c r="F10" s="22">
        <f t="shared" si="0"/>
        <v>881.21928860000003</v>
      </c>
      <c r="G10" s="22">
        <f t="shared" si="0"/>
        <v>157.0258177</v>
      </c>
      <c r="H10" s="22">
        <f t="shared" si="0"/>
        <v>232.18771649999999</v>
      </c>
      <c r="I10" s="22">
        <f t="shared" si="0"/>
        <v>17.745054</v>
      </c>
      <c r="J10" s="22">
        <f t="shared" si="0"/>
        <v>0</v>
      </c>
      <c r="K10" s="22">
        <f t="shared" si="0"/>
        <v>2324.7045343</v>
      </c>
      <c r="L10" s="25"/>
      <c r="M10" s="25"/>
      <c r="N10" s="25"/>
      <c r="O10" s="25"/>
      <c r="P10" s="17"/>
      <c r="Q10" s="21" t="s">
        <v>17</v>
      </c>
      <c r="R10" s="22">
        <v>11966.22</v>
      </c>
      <c r="S10" s="22">
        <v>784.78</v>
      </c>
      <c r="T10" s="22">
        <v>67104.58</v>
      </c>
      <c r="U10" s="22">
        <v>9269.66</v>
      </c>
      <c r="V10" s="22">
        <v>75771.22</v>
      </c>
      <c r="W10" s="22">
        <v>13501.79</v>
      </c>
      <c r="X10" s="22">
        <v>19964.55</v>
      </c>
      <c r="Y10" s="22">
        <v>1525.8</v>
      </c>
      <c r="Z10" s="22">
        <v>0</v>
      </c>
      <c r="AA10" s="22">
        <v>199888.61</v>
      </c>
      <c r="AB10" s="18"/>
      <c r="AC10" s="18"/>
      <c r="AD10" s="18"/>
      <c r="AE10" s="18"/>
      <c r="AF10" s="18"/>
      <c r="AJ10" s="51"/>
      <c r="AK10" s="51"/>
    </row>
    <row r="11" spans="1:38" s="23" customFormat="1" ht="11.25" customHeight="1" x14ac:dyDescent="0.2">
      <c r="A11" s="21" t="s">
        <v>18</v>
      </c>
      <c r="B11" s="24">
        <f t="shared" si="1"/>
        <v>0.16968169999999999</v>
      </c>
      <c r="C11" s="24">
        <f t="shared" si="0"/>
        <v>8.4898999999999999E-3</v>
      </c>
      <c r="D11" s="24">
        <f t="shared" si="0"/>
        <v>0.18200949999999999</v>
      </c>
      <c r="E11" s="24">
        <f t="shared" si="0"/>
        <v>-0.49090230000000001</v>
      </c>
      <c r="F11" s="24">
        <f t="shared" si="0"/>
        <v>-5.1583702000000002</v>
      </c>
      <c r="G11" s="24">
        <f t="shared" si="0"/>
        <v>0</v>
      </c>
      <c r="H11" s="24">
        <f t="shared" si="0"/>
        <v>0</v>
      </c>
      <c r="I11" s="24">
        <f t="shared" si="0"/>
        <v>0.24423</v>
      </c>
      <c r="J11" s="24">
        <f t="shared" si="0"/>
        <v>0</v>
      </c>
      <c r="K11" s="24">
        <f t="shared" si="0"/>
        <v>-5.0448613999999994</v>
      </c>
      <c r="L11" s="24"/>
      <c r="M11" s="24"/>
      <c r="N11" s="24"/>
      <c r="O11" s="24"/>
      <c r="P11" s="17"/>
      <c r="Q11" s="21" t="s">
        <v>74</v>
      </c>
      <c r="R11" s="24">
        <v>14.59</v>
      </c>
      <c r="S11" s="24">
        <v>0.73</v>
      </c>
      <c r="T11" s="24">
        <v>15.65</v>
      </c>
      <c r="U11" s="24">
        <v>-42.21</v>
      </c>
      <c r="V11" s="24">
        <v>-443.54</v>
      </c>
      <c r="W11" s="24">
        <v>0</v>
      </c>
      <c r="X11" s="24">
        <v>0</v>
      </c>
      <c r="Y11" s="24">
        <v>21</v>
      </c>
      <c r="Z11" s="24">
        <v>0</v>
      </c>
      <c r="AA11" s="24">
        <v>-433.78</v>
      </c>
      <c r="AB11" s="18"/>
      <c r="AC11" s="18"/>
      <c r="AD11" s="18"/>
      <c r="AE11" s="18"/>
      <c r="AF11" s="18"/>
      <c r="AJ11" s="51"/>
      <c r="AK11" s="51"/>
    </row>
    <row r="12" spans="1:38" s="23" customFormat="1" ht="10.5" customHeight="1" x14ac:dyDescent="0.25">
      <c r="A12" s="21" t="s">
        <v>19</v>
      </c>
      <c r="B12" s="22">
        <f t="shared" si="1"/>
        <v>138.99757319999998</v>
      </c>
      <c r="C12" s="22">
        <f t="shared" si="0"/>
        <v>9.1185014999999989</v>
      </c>
      <c r="D12" s="22">
        <f t="shared" si="0"/>
        <v>780.24425589999987</v>
      </c>
      <c r="E12" s="22">
        <f t="shared" si="0"/>
        <v>108.29704810000001</v>
      </c>
      <c r="F12" s="22">
        <f t="shared" si="0"/>
        <v>886.37765879999995</v>
      </c>
      <c r="G12" s="22">
        <f t="shared" si="0"/>
        <v>157.0258177</v>
      </c>
      <c r="H12" s="22">
        <f t="shared" si="0"/>
        <v>232.18771649999999</v>
      </c>
      <c r="I12" s="22">
        <f t="shared" si="0"/>
        <v>17.500823999999998</v>
      </c>
      <c r="J12" s="22">
        <f t="shared" si="0"/>
        <v>0</v>
      </c>
      <c r="K12" s="22">
        <f t="shared" si="0"/>
        <v>2329.7493957000002</v>
      </c>
      <c r="L12" s="25"/>
      <c r="M12" s="25"/>
      <c r="N12" s="25"/>
      <c r="O12" s="25"/>
      <c r="P12" s="17"/>
      <c r="Q12" s="21" t="s">
        <v>19</v>
      </c>
      <c r="R12" s="22">
        <v>11951.64</v>
      </c>
      <c r="S12" s="22">
        <v>784.05</v>
      </c>
      <c r="T12" s="22">
        <v>67088.929999999993</v>
      </c>
      <c r="U12" s="22">
        <v>9311.8700000000008</v>
      </c>
      <c r="V12" s="22">
        <v>76214.759999999995</v>
      </c>
      <c r="W12" s="22">
        <v>13501.79</v>
      </c>
      <c r="X12" s="22">
        <v>19964.55</v>
      </c>
      <c r="Y12" s="22">
        <v>1504.8</v>
      </c>
      <c r="Z12" s="22">
        <v>0</v>
      </c>
      <c r="AA12" s="22">
        <v>200322.39</v>
      </c>
      <c r="AB12" s="18"/>
      <c r="AC12" s="18"/>
      <c r="AD12" s="18"/>
      <c r="AE12" s="18"/>
      <c r="AF12" s="18"/>
      <c r="AJ12" s="51"/>
      <c r="AK12" s="51"/>
    </row>
    <row r="13" spans="1:38" s="19" customFormat="1" ht="10.5" customHeight="1" x14ac:dyDescent="0.2">
      <c r="A13" s="6" t="s">
        <v>20</v>
      </c>
      <c r="B13" s="24">
        <f t="shared" si="1"/>
        <v>0</v>
      </c>
      <c r="C13" s="24">
        <f t="shared" si="0"/>
        <v>0.31063730000000001</v>
      </c>
      <c r="D13" s="24">
        <f t="shared" si="0"/>
        <v>-18.5023996</v>
      </c>
      <c r="E13" s="24">
        <f t="shared" si="0"/>
        <v>18.725928200000002</v>
      </c>
      <c r="F13" s="24">
        <f t="shared" si="0"/>
        <v>3.4800449000000002</v>
      </c>
      <c r="G13" s="24">
        <f t="shared" si="0"/>
        <v>-3.823944</v>
      </c>
      <c r="H13" s="24">
        <f t="shared" si="0"/>
        <v>-52.924989899999993</v>
      </c>
      <c r="I13" s="24">
        <f t="shared" si="0"/>
        <v>52.924989899999993</v>
      </c>
      <c r="J13" s="24">
        <f t="shared" si="0"/>
        <v>0</v>
      </c>
      <c r="K13" s="24">
        <f t="shared" si="0"/>
        <v>0.19026679999999999</v>
      </c>
      <c r="L13" s="24"/>
      <c r="M13" s="24"/>
      <c r="N13" s="24"/>
      <c r="O13" s="24"/>
      <c r="P13" s="17"/>
      <c r="Q13" s="6" t="s">
        <v>20</v>
      </c>
      <c r="R13" s="24">
        <v>0</v>
      </c>
      <c r="S13" s="24">
        <v>26.71</v>
      </c>
      <c r="T13" s="24">
        <v>-1590.92</v>
      </c>
      <c r="U13" s="24">
        <v>1610.14</v>
      </c>
      <c r="V13" s="24">
        <v>299.23</v>
      </c>
      <c r="W13" s="24">
        <v>-328.8</v>
      </c>
      <c r="X13" s="24">
        <v>-4550.7299999999996</v>
      </c>
      <c r="Y13" s="24">
        <v>4550.7299999999996</v>
      </c>
      <c r="Z13" s="24">
        <v>0</v>
      </c>
      <c r="AA13" s="24">
        <v>16.36</v>
      </c>
      <c r="AB13" s="18"/>
      <c r="AC13" s="18"/>
      <c r="AD13" s="18"/>
      <c r="AE13" s="18"/>
      <c r="AF13" s="18"/>
      <c r="AJ13" s="51"/>
      <c r="AK13" s="51"/>
    </row>
    <row r="14" spans="1:38" s="19" customFormat="1" ht="10.5" customHeight="1" x14ac:dyDescent="0.25">
      <c r="A14" s="16" t="s">
        <v>21</v>
      </c>
      <c r="B14" s="25">
        <f t="shared" si="1"/>
        <v>-118.71217829999999</v>
      </c>
      <c r="C14" s="25">
        <f t="shared" si="0"/>
        <v>3.2694255999999999</v>
      </c>
      <c r="D14" s="25">
        <f t="shared" si="0"/>
        <v>-761.74185629999999</v>
      </c>
      <c r="E14" s="25">
        <f t="shared" si="0"/>
        <v>752.23060970000006</v>
      </c>
      <c r="F14" s="25">
        <f t="shared" si="0"/>
        <v>-327.91517690000001</v>
      </c>
      <c r="G14" s="25">
        <f t="shared" si="0"/>
        <v>-105.85381770000001</v>
      </c>
      <c r="H14" s="25">
        <f t="shared" si="0"/>
        <v>-179.26284289999998</v>
      </c>
      <c r="I14" s="25">
        <f t="shared" si="0"/>
        <v>283.28028360000002</v>
      </c>
      <c r="J14" s="25">
        <f t="shared" si="0"/>
        <v>18.091279099999998</v>
      </c>
      <c r="K14" s="25">
        <f t="shared" si="0"/>
        <v>-436.61427409999999</v>
      </c>
      <c r="L14" s="25"/>
      <c r="M14" s="25"/>
      <c r="N14" s="25"/>
      <c r="O14" s="25"/>
      <c r="P14" s="17"/>
      <c r="Q14" s="16" t="s">
        <v>21</v>
      </c>
      <c r="R14" s="25">
        <v>-10207.41</v>
      </c>
      <c r="S14" s="25">
        <v>281.12</v>
      </c>
      <c r="T14" s="25">
        <v>-65498.01</v>
      </c>
      <c r="U14" s="25">
        <v>64680.19</v>
      </c>
      <c r="V14" s="25">
        <v>-28195.63</v>
      </c>
      <c r="W14" s="25">
        <v>-9101.7900000000009</v>
      </c>
      <c r="X14" s="25">
        <v>-15413.83</v>
      </c>
      <c r="Y14" s="25">
        <v>24357.72</v>
      </c>
      <c r="Z14" s="25">
        <v>1555.57</v>
      </c>
      <c r="AA14" s="25">
        <v>-37542.07</v>
      </c>
      <c r="AB14" s="18"/>
      <c r="AC14" s="18"/>
      <c r="AD14" s="18"/>
      <c r="AE14" s="18"/>
      <c r="AF14" s="18"/>
      <c r="AJ14" s="51"/>
      <c r="AK14" s="51"/>
    </row>
    <row r="15" spans="1:38" s="19" customFormat="1" ht="10.5" customHeight="1" x14ac:dyDescent="0.2">
      <c r="A15" s="6" t="s">
        <v>22</v>
      </c>
      <c r="B15" s="17">
        <f t="shared" si="1"/>
        <v>-88.685727999999997</v>
      </c>
      <c r="C15" s="17">
        <f t="shared" si="0"/>
        <v>-6.2775250999999992</v>
      </c>
      <c r="D15" s="17">
        <f t="shared" si="0"/>
        <v>0</v>
      </c>
      <c r="E15" s="17">
        <f t="shared" si="0"/>
        <v>-6.4996580999999995</v>
      </c>
      <c r="F15" s="17">
        <f t="shared" si="0"/>
        <v>-298.5112805</v>
      </c>
      <c r="G15" s="17">
        <f t="shared" si="0"/>
        <v>-103.65772479999998</v>
      </c>
      <c r="H15" s="17">
        <f t="shared" si="0"/>
        <v>-179.26284289999998</v>
      </c>
      <c r="I15" s="17">
        <f t="shared" si="0"/>
        <v>283.28028360000002</v>
      </c>
      <c r="J15" s="17">
        <f t="shared" si="0"/>
        <v>0</v>
      </c>
      <c r="K15" s="17">
        <f t="shared" si="0"/>
        <v>-399.61447580000004</v>
      </c>
      <c r="L15" s="17"/>
      <c r="M15" s="17"/>
      <c r="N15" s="17"/>
      <c r="O15" s="17"/>
      <c r="P15" s="17"/>
      <c r="Q15" s="6" t="s">
        <v>22</v>
      </c>
      <c r="R15" s="17">
        <v>-7625.6</v>
      </c>
      <c r="S15" s="17">
        <v>-539.77</v>
      </c>
      <c r="T15" s="17">
        <v>0</v>
      </c>
      <c r="U15" s="17">
        <v>-558.87</v>
      </c>
      <c r="V15" s="17">
        <v>-25667.35</v>
      </c>
      <c r="W15" s="17">
        <v>-8912.9599999999991</v>
      </c>
      <c r="X15" s="17">
        <v>-15413.83</v>
      </c>
      <c r="Y15" s="17">
        <v>24357.72</v>
      </c>
      <c r="Z15" s="17">
        <v>0</v>
      </c>
      <c r="AA15" s="17">
        <v>-34360.660000000003</v>
      </c>
      <c r="AB15" s="18"/>
      <c r="AC15" s="18"/>
      <c r="AD15" s="18"/>
      <c r="AE15" s="18"/>
      <c r="AF15" s="18"/>
      <c r="AJ15" s="51"/>
      <c r="AK15" s="51"/>
    </row>
    <row r="16" spans="1:38" s="19" customFormat="1" ht="10.5" customHeight="1" x14ac:dyDescent="0.2">
      <c r="A16" s="6" t="s">
        <v>23</v>
      </c>
      <c r="B16" s="17">
        <f t="shared" si="1"/>
        <v>-88.572800700000002</v>
      </c>
      <c r="C16" s="17">
        <f t="shared" si="0"/>
        <v>0</v>
      </c>
      <c r="D16" s="17">
        <f t="shared" si="0"/>
        <v>0</v>
      </c>
      <c r="E16" s="17">
        <f t="shared" si="0"/>
        <v>-2.2565689</v>
      </c>
      <c r="F16" s="17">
        <f t="shared" si="0"/>
        <v>-271.56317489999998</v>
      </c>
      <c r="G16" s="17">
        <f t="shared" si="0"/>
        <v>-49.235488699999998</v>
      </c>
      <c r="H16" s="17">
        <f t="shared" si="0"/>
        <v>-179.26284289999998</v>
      </c>
      <c r="I16" s="17">
        <f t="shared" si="0"/>
        <v>253.28523430000001</v>
      </c>
      <c r="J16" s="17">
        <f t="shared" si="0"/>
        <v>0</v>
      </c>
      <c r="K16" s="17">
        <f t="shared" si="0"/>
        <v>-337.6056418</v>
      </c>
      <c r="L16" s="17"/>
      <c r="M16" s="17"/>
      <c r="N16" s="17"/>
      <c r="O16" s="17"/>
      <c r="P16" s="17"/>
      <c r="Q16" s="6" t="s">
        <v>23</v>
      </c>
      <c r="R16" s="17">
        <v>-7615.89</v>
      </c>
      <c r="S16" s="17">
        <v>0</v>
      </c>
      <c r="T16" s="17">
        <v>0</v>
      </c>
      <c r="U16" s="17">
        <v>-194.03</v>
      </c>
      <c r="V16" s="17">
        <v>-23350.23</v>
      </c>
      <c r="W16" s="17">
        <v>-4233.49</v>
      </c>
      <c r="X16" s="17">
        <v>-15413.83</v>
      </c>
      <c r="Y16" s="17">
        <v>21778.61</v>
      </c>
      <c r="Z16" s="17">
        <v>0</v>
      </c>
      <c r="AA16" s="17">
        <v>-29028.86</v>
      </c>
      <c r="AB16" s="18"/>
      <c r="AC16" s="18"/>
      <c r="AD16" s="18"/>
      <c r="AE16" s="18"/>
      <c r="AF16" s="18"/>
      <c r="AJ16" s="51"/>
      <c r="AK16" s="51"/>
    </row>
    <row r="17" spans="1:37" s="19" customFormat="1" ht="10.5" customHeight="1" x14ac:dyDescent="0.2">
      <c r="A17" s="6" t="s">
        <v>24</v>
      </c>
      <c r="B17" s="17">
        <f t="shared" si="1"/>
        <v>-0.11292730000000001</v>
      </c>
      <c r="C17" s="17">
        <f t="shared" si="0"/>
        <v>-6.2775250999999992</v>
      </c>
      <c r="D17" s="17">
        <f t="shared" si="0"/>
        <v>0</v>
      </c>
      <c r="E17" s="17">
        <f t="shared" si="0"/>
        <v>-4.2430892</v>
      </c>
      <c r="F17" s="17">
        <f t="shared" si="0"/>
        <v>-26.948105599999998</v>
      </c>
      <c r="G17" s="17">
        <f t="shared" si="0"/>
        <v>-54.422119799999997</v>
      </c>
      <c r="H17" s="17">
        <f t="shared" si="0"/>
        <v>0</v>
      </c>
      <c r="I17" s="17">
        <f t="shared" si="0"/>
        <v>29.995049300000002</v>
      </c>
      <c r="J17" s="17">
        <f t="shared" si="0"/>
        <v>0</v>
      </c>
      <c r="K17" s="17">
        <f t="shared" si="0"/>
        <v>-62.008834</v>
      </c>
      <c r="L17" s="17"/>
      <c r="M17" s="17"/>
      <c r="N17" s="17"/>
      <c r="O17" s="17"/>
      <c r="P17" s="17"/>
      <c r="Q17" s="6" t="s">
        <v>24</v>
      </c>
      <c r="R17" s="17">
        <v>-9.7100000000000009</v>
      </c>
      <c r="S17" s="17">
        <v>-539.77</v>
      </c>
      <c r="T17" s="17">
        <v>0</v>
      </c>
      <c r="U17" s="17">
        <v>-364.84</v>
      </c>
      <c r="V17" s="17">
        <v>-2317.12</v>
      </c>
      <c r="W17" s="17">
        <v>-4679.46</v>
      </c>
      <c r="X17" s="17">
        <v>0</v>
      </c>
      <c r="Y17" s="17">
        <v>2579.11</v>
      </c>
      <c r="Z17" s="17">
        <v>0</v>
      </c>
      <c r="AA17" s="17">
        <v>-5331.8</v>
      </c>
      <c r="AB17" s="18"/>
      <c r="AC17" s="18"/>
      <c r="AD17" s="18"/>
      <c r="AE17" s="18"/>
      <c r="AF17" s="18"/>
      <c r="AJ17" s="51"/>
      <c r="AK17" s="51"/>
    </row>
    <row r="18" spans="1:37" s="26" customFormat="1" ht="10.5" customHeight="1" x14ac:dyDescent="0.2">
      <c r="A18" s="6" t="s">
        <v>25</v>
      </c>
      <c r="B18" s="17">
        <f t="shared" si="1"/>
        <v>-4.1984299999999995E-2</v>
      </c>
      <c r="C18" s="17">
        <f t="shared" si="0"/>
        <v>-1.3490799999999999E-2</v>
      </c>
      <c r="D18" s="17">
        <f t="shared" si="0"/>
        <v>0</v>
      </c>
      <c r="E18" s="17">
        <f t="shared" si="0"/>
        <v>-0.52462929999999997</v>
      </c>
      <c r="F18" s="17">
        <f t="shared" si="0"/>
        <v>-29.403780099999999</v>
      </c>
      <c r="G18" s="17">
        <f t="shared" si="0"/>
        <v>-2.1960929</v>
      </c>
      <c r="H18" s="17">
        <f t="shared" si="0"/>
        <v>0</v>
      </c>
      <c r="I18" s="17">
        <f t="shared" si="0"/>
        <v>0</v>
      </c>
      <c r="J18" s="17">
        <f t="shared" si="0"/>
        <v>18.091279099999998</v>
      </c>
      <c r="K18" s="17">
        <f t="shared" si="0"/>
        <v>-14.088698300000001</v>
      </c>
      <c r="L18" s="17"/>
      <c r="M18" s="17"/>
      <c r="N18" s="17"/>
      <c r="O18" s="17"/>
      <c r="P18" s="17"/>
      <c r="Q18" s="6" t="s">
        <v>25</v>
      </c>
      <c r="R18" s="17">
        <v>-3.61</v>
      </c>
      <c r="S18" s="17">
        <v>-1.1599999999999999</v>
      </c>
      <c r="T18" s="17">
        <v>0</v>
      </c>
      <c r="U18" s="17">
        <v>-45.11</v>
      </c>
      <c r="V18" s="17">
        <v>-2528.27</v>
      </c>
      <c r="W18" s="17">
        <v>-188.83</v>
      </c>
      <c r="X18" s="17">
        <v>0</v>
      </c>
      <c r="Y18" s="17">
        <v>0</v>
      </c>
      <c r="Z18" s="17">
        <v>1555.57</v>
      </c>
      <c r="AA18" s="17">
        <v>-1211.4100000000001</v>
      </c>
      <c r="AB18" s="18"/>
      <c r="AC18" s="18"/>
      <c r="AD18" s="18"/>
      <c r="AE18" s="18"/>
      <c r="AF18" s="18"/>
      <c r="AJ18" s="51"/>
      <c r="AK18" s="51"/>
    </row>
    <row r="19" spans="1:37" s="19" customFormat="1" ht="10.5" customHeight="1" x14ac:dyDescent="0.2">
      <c r="A19" s="6" t="s">
        <v>26</v>
      </c>
      <c r="B19" s="17">
        <f t="shared" si="1"/>
        <v>0</v>
      </c>
      <c r="C19" s="17">
        <f t="shared" si="0"/>
        <v>0</v>
      </c>
      <c r="D19" s="17">
        <f t="shared" si="0"/>
        <v>-767.19644260000007</v>
      </c>
      <c r="E19" s="17">
        <f t="shared" si="0"/>
        <v>766.1810273000001</v>
      </c>
      <c r="F19" s="17">
        <f t="shared" si="0"/>
        <v>0</v>
      </c>
      <c r="G19" s="17">
        <f t="shared" si="0"/>
        <v>0</v>
      </c>
      <c r="H19" s="17">
        <f t="shared" si="0"/>
        <v>0</v>
      </c>
      <c r="I19" s="17">
        <f t="shared" si="0"/>
        <v>0</v>
      </c>
      <c r="J19" s="17">
        <f t="shared" si="0"/>
        <v>0</v>
      </c>
      <c r="K19" s="17">
        <f t="shared" si="0"/>
        <v>-1.0154152999999999</v>
      </c>
      <c r="L19" s="17"/>
      <c r="M19" s="17"/>
      <c r="N19" s="17"/>
      <c r="O19" s="17"/>
      <c r="P19" s="17"/>
      <c r="Q19" s="6" t="s">
        <v>26</v>
      </c>
      <c r="R19" s="17">
        <v>0</v>
      </c>
      <c r="S19" s="17">
        <v>0</v>
      </c>
      <c r="T19" s="17">
        <v>-65967.02</v>
      </c>
      <c r="U19" s="17">
        <v>65879.710000000006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-87.31</v>
      </c>
      <c r="AB19" s="18"/>
      <c r="AC19" s="18"/>
      <c r="AD19" s="18"/>
      <c r="AE19" s="18"/>
      <c r="AF19" s="18"/>
      <c r="AJ19" s="51"/>
      <c r="AK19" s="51"/>
    </row>
    <row r="20" spans="1:37" s="19" customFormat="1" ht="10.5" customHeight="1" x14ac:dyDescent="0.2">
      <c r="A20" s="6" t="s">
        <v>27</v>
      </c>
      <c r="B20" s="17">
        <f t="shared" si="1"/>
        <v>-16.099176400000001</v>
      </c>
      <c r="C20" s="17">
        <f t="shared" si="1"/>
        <v>15.155401900000001</v>
      </c>
      <c r="D20" s="17">
        <f t="shared" si="1"/>
        <v>0</v>
      </c>
      <c r="E20" s="17">
        <f t="shared" si="1"/>
        <v>0</v>
      </c>
      <c r="F20" s="17">
        <f t="shared" si="1"/>
        <v>0</v>
      </c>
      <c r="G20" s="17">
        <f t="shared" si="1"/>
        <v>0</v>
      </c>
      <c r="H20" s="17">
        <f t="shared" si="1"/>
        <v>0</v>
      </c>
      <c r="I20" s="17">
        <f t="shared" si="1"/>
        <v>0</v>
      </c>
      <c r="J20" s="17">
        <f t="shared" si="1"/>
        <v>0</v>
      </c>
      <c r="K20" s="17">
        <f t="shared" si="1"/>
        <v>-0.94377450000000007</v>
      </c>
      <c r="L20" s="17"/>
      <c r="M20" s="17"/>
      <c r="N20" s="17"/>
      <c r="O20" s="17"/>
      <c r="P20" s="17"/>
      <c r="Q20" s="6" t="s">
        <v>27</v>
      </c>
      <c r="R20" s="17">
        <v>-1384.28</v>
      </c>
      <c r="S20" s="17">
        <v>1303.1300000000001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-81.150000000000006</v>
      </c>
      <c r="AB20" s="18"/>
      <c r="AC20" s="18"/>
      <c r="AD20" s="18"/>
      <c r="AE20" s="18"/>
      <c r="AF20" s="18"/>
      <c r="AJ20" s="51"/>
      <c r="AK20" s="51"/>
    </row>
    <row r="21" spans="1:37" s="19" customFormat="1" ht="10.5" customHeight="1" x14ac:dyDescent="0.2">
      <c r="A21" s="6" t="s">
        <v>28</v>
      </c>
      <c r="B21" s="17">
        <f t="shared" si="1"/>
        <v>-12.056704700000001</v>
      </c>
      <c r="C21" s="17">
        <f t="shared" si="1"/>
        <v>-7.6243954</v>
      </c>
      <c r="D21" s="17">
        <f t="shared" si="1"/>
        <v>0</v>
      </c>
      <c r="E21" s="17">
        <f t="shared" si="1"/>
        <v>0</v>
      </c>
      <c r="F21" s="17">
        <f t="shared" si="1"/>
        <v>0</v>
      </c>
      <c r="G21" s="17">
        <f t="shared" si="1"/>
        <v>0</v>
      </c>
      <c r="H21" s="17">
        <f t="shared" si="1"/>
        <v>0</v>
      </c>
      <c r="I21" s="17">
        <f t="shared" si="1"/>
        <v>0</v>
      </c>
      <c r="J21" s="17">
        <f t="shared" si="1"/>
        <v>0</v>
      </c>
      <c r="K21" s="17">
        <f t="shared" si="1"/>
        <v>-19.681100099999998</v>
      </c>
      <c r="L21" s="17"/>
      <c r="M21" s="17"/>
      <c r="N21" s="17"/>
      <c r="O21" s="17"/>
      <c r="P21" s="17"/>
      <c r="Q21" s="6" t="s">
        <v>28</v>
      </c>
      <c r="R21" s="17">
        <v>-1036.69</v>
      </c>
      <c r="S21" s="17">
        <v>-655.58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-1692.27</v>
      </c>
      <c r="AB21" s="18"/>
      <c r="AC21" s="18"/>
      <c r="AD21" s="18"/>
      <c r="AE21" s="18"/>
      <c r="AF21" s="18"/>
      <c r="AJ21" s="51"/>
      <c r="AK21" s="51"/>
    </row>
    <row r="22" spans="1:37" s="19" customFormat="1" ht="10.5" customHeight="1" x14ac:dyDescent="0.2">
      <c r="A22" s="6" t="s">
        <v>29</v>
      </c>
      <c r="B22" s="17">
        <f t="shared" si="1"/>
        <v>-1.8284685999999999</v>
      </c>
      <c r="C22" s="17">
        <f t="shared" si="1"/>
        <v>2.0293187000000001</v>
      </c>
      <c r="D22" s="17">
        <f t="shared" si="1"/>
        <v>0</v>
      </c>
      <c r="E22" s="17">
        <f t="shared" si="1"/>
        <v>-0.94063439999999987</v>
      </c>
      <c r="F22" s="17">
        <f t="shared" si="1"/>
        <v>0</v>
      </c>
      <c r="G22" s="17">
        <f t="shared" si="1"/>
        <v>0</v>
      </c>
      <c r="H22" s="17">
        <f t="shared" si="1"/>
        <v>0</v>
      </c>
      <c r="I22" s="17">
        <f t="shared" si="1"/>
        <v>0</v>
      </c>
      <c r="J22" s="17">
        <f t="shared" si="1"/>
        <v>0</v>
      </c>
      <c r="K22" s="17">
        <f t="shared" si="1"/>
        <v>-0.73978429999999995</v>
      </c>
      <c r="L22" s="17"/>
      <c r="M22" s="17"/>
      <c r="N22" s="17"/>
      <c r="O22" s="17"/>
      <c r="P22" s="17"/>
      <c r="Q22" s="6" t="s">
        <v>29</v>
      </c>
      <c r="R22" s="17">
        <v>-157.22</v>
      </c>
      <c r="S22" s="17">
        <v>174.49</v>
      </c>
      <c r="T22" s="17">
        <v>0</v>
      </c>
      <c r="U22" s="17">
        <v>-80.88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-63.61</v>
      </c>
      <c r="AB22" s="18"/>
      <c r="AC22" s="18"/>
      <c r="AD22" s="18"/>
      <c r="AE22" s="18"/>
      <c r="AF22" s="18"/>
      <c r="AJ22" s="51"/>
      <c r="AK22" s="51"/>
    </row>
    <row r="23" spans="1:37" s="19" customFormat="1" ht="10.5" customHeight="1" x14ac:dyDescent="0.2">
      <c r="A23" s="27" t="s">
        <v>77</v>
      </c>
      <c r="B23" s="28">
        <f t="shared" si="1"/>
        <v>0</v>
      </c>
      <c r="C23" s="28">
        <f t="shared" si="1"/>
        <v>0</v>
      </c>
      <c r="D23" s="28">
        <f t="shared" si="1"/>
        <v>5.4545862999999999</v>
      </c>
      <c r="E23" s="28">
        <f t="shared" si="1"/>
        <v>-5.9854957999999998</v>
      </c>
      <c r="F23" s="28">
        <f t="shared" si="1"/>
        <v>0</v>
      </c>
      <c r="G23" s="28">
        <f t="shared" si="1"/>
        <v>0</v>
      </c>
      <c r="H23" s="28">
        <f t="shared" si="1"/>
        <v>0</v>
      </c>
      <c r="I23" s="28">
        <f t="shared" si="1"/>
        <v>0</v>
      </c>
      <c r="J23" s="28">
        <f t="shared" si="1"/>
        <v>0</v>
      </c>
      <c r="K23" s="28">
        <f t="shared" si="1"/>
        <v>-0.53090949999999992</v>
      </c>
      <c r="L23" s="17"/>
      <c r="M23" s="17"/>
      <c r="N23" s="17"/>
      <c r="O23" s="17"/>
      <c r="P23" s="17"/>
      <c r="Q23" s="27" t="s">
        <v>77</v>
      </c>
      <c r="R23" s="28">
        <v>0</v>
      </c>
      <c r="S23" s="28">
        <v>0</v>
      </c>
      <c r="T23" s="28">
        <v>469.01</v>
      </c>
      <c r="U23" s="28">
        <v>-514.66</v>
      </c>
      <c r="V23" s="28">
        <v>0</v>
      </c>
      <c r="W23" s="28">
        <v>0</v>
      </c>
      <c r="X23" s="28">
        <v>0</v>
      </c>
      <c r="Y23" s="28">
        <v>0</v>
      </c>
      <c r="Z23" s="28">
        <v>0</v>
      </c>
      <c r="AA23" s="28">
        <v>-45.65</v>
      </c>
      <c r="AB23" s="18"/>
      <c r="AC23" s="18"/>
      <c r="AD23" s="18"/>
      <c r="AE23" s="18"/>
      <c r="AF23" s="18"/>
      <c r="AJ23" s="51"/>
      <c r="AK23" s="51"/>
    </row>
    <row r="24" spans="1:37" s="19" customFormat="1" ht="10.5" customHeight="1" x14ac:dyDescent="0.25">
      <c r="A24" s="16" t="s">
        <v>31</v>
      </c>
      <c r="B24" s="25">
        <f t="shared" si="1"/>
        <v>0</v>
      </c>
      <c r="C24" s="25">
        <f t="shared" si="1"/>
        <v>5.4460963999999992</v>
      </c>
      <c r="D24" s="25">
        <f t="shared" si="1"/>
        <v>0</v>
      </c>
      <c r="E24" s="25">
        <f t="shared" si="1"/>
        <v>49.8467615</v>
      </c>
      <c r="F24" s="25">
        <f t="shared" si="1"/>
        <v>57.214482800000006</v>
      </c>
      <c r="G24" s="25">
        <f t="shared" si="1"/>
        <v>0</v>
      </c>
      <c r="H24" s="25">
        <f t="shared" si="1"/>
        <v>0</v>
      </c>
      <c r="I24" s="25">
        <f t="shared" si="1"/>
        <v>23.586337799999999</v>
      </c>
      <c r="J24" s="25">
        <f t="shared" si="1"/>
        <v>3.6778712000000002</v>
      </c>
      <c r="K24" s="25">
        <f t="shared" si="1"/>
        <v>139.77154970000001</v>
      </c>
      <c r="L24" s="25"/>
      <c r="M24" s="25"/>
      <c r="N24" s="25"/>
      <c r="O24" s="25"/>
      <c r="P24" s="17"/>
      <c r="Q24" s="16" t="s">
        <v>31</v>
      </c>
      <c r="R24" s="25">
        <v>0</v>
      </c>
      <c r="S24" s="25">
        <v>468.28</v>
      </c>
      <c r="T24" s="25">
        <v>0</v>
      </c>
      <c r="U24" s="25">
        <v>4286.05</v>
      </c>
      <c r="V24" s="25">
        <v>4919.5600000000004</v>
      </c>
      <c r="W24" s="25">
        <v>0</v>
      </c>
      <c r="X24" s="25">
        <v>0</v>
      </c>
      <c r="Y24" s="25">
        <v>2028.06</v>
      </c>
      <c r="Z24" s="25">
        <v>316.24</v>
      </c>
      <c r="AA24" s="25">
        <v>12018.19</v>
      </c>
      <c r="AB24" s="18"/>
      <c r="AC24" s="18"/>
      <c r="AD24" s="18"/>
      <c r="AE24" s="18"/>
      <c r="AF24" s="18"/>
      <c r="AJ24" s="51"/>
      <c r="AK24" s="51"/>
    </row>
    <row r="25" spans="1:37" s="19" customFormat="1" ht="10.5" customHeight="1" x14ac:dyDescent="0.2">
      <c r="A25" s="6" t="s">
        <v>22</v>
      </c>
      <c r="B25" s="17">
        <f t="shared" si="1"/>
        <v>0</v>
      </c>
      <c r="C25" s="17">
        <f t="shared" si="1"/>
        <v>0</v>
      </c>
      <c r="D25" s="17">
        <f t="shared" si="1"/>
        <v>0</v>
      </c>
      <c r="E25" s="17">
        <f t="shared" si="1"/>
        <v>0</v>
      </c>
      <c r="F25" s="17">
        <f t="shared" si="1"/>
        <v>0</v>
      </c>
      <c r="G25" s="17">
        <f t="shared" si="1"/>
        <v>0</v>
      </c>
      <c r="H25" s="17">
        <f t="shared" si="1"/>
        <v>0</v>
      </c>
      <c r="I25" s="17">
        <f t="shared" si="1"/>
        <v>15.267747699999999</v>
      </c>
      <c r="J25" s="17">
        <f t="shared" si="1"/>
        <v>0</v>
      </c>
      <c r="K25" s="17">
        <f t="shared" si="1"/>
        <v>15.267747699999999</v>
      </c>
      <c r="L25" s="17"/>
      <c r="M25" s="17"/>
      <c r="N25" s="17"/>
      <c r="O25" s="17"/>
      <c r="P25" s="17"/>
      <c r="Q25" s="6" t="s">
        <v>22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1312.79</v>
      </c>
      <c r="Z25" s="17">
        <v>0</v>
      </c>
      <c r="AA25" s="17">
        <v>1312.79</v>
      </c>
      <c r="AB25" s="18"/>
      <c r="AC25" s="18"/>
      <c r="AD25" s="18"/>
      <c r="AE25" s="18"/>
      <c r="AF25" s="18"/>
      <c r="AJ25" s="51"/>
      <c r="AK25" s="51"/>
    </row>
    <row r="26" spans="1:37" s="19" customFormat="1" ht="10.5" customHeight="1" x14ac:dyDescent="0.2">
      <c r="A26" s="6" t="s">
        <v>32</v>
      </c>
      <c r="B26" s="17">
        <f t="shared" si="1"/>
        <v>0</v>
      </c>
      <c r="C26" s="17">
        <f t="shared" si="1"/>
        <v>0</v>
      </c>
      <c r="D26" s="17">
        <f t="shared" si="1"/>
        <v>0</v>
      </c>
      <c r="E26" s="17">
        <f t="shared" si="1"/>
        <v>8.3178923000000005</v>
      </c>
      <c r="F26" s="17">
        <f t="shared" si="1"/>
        <v>50.0305155</v>
      </c>
      <c r="G26" s="17">
        <f t="shared" si="1"/>
        <v>0</v>
      </c>
      <c r="H26" s="17">
        <f t="shared" si="1"/>
        <v>0</v>
      </c>
      <c r="I26" s="17">
        <f t="shared" si="1"/>
        <v>0.55696069999999998</v>
      </c>
      <c r="J26" s="17">
        <f t="shared" si="1"/>
        <v>0</v>
      </c>
      <c r="K26" s="17">
        <f t="shared" si="1"/>
        <v>58.905368499999994</v>
      </c>
      <c r="L26" s="17"/>
      <c r="M26" s="17"/>
      <c r="N26" s="17"/>
      <c r="O26" s="17"/>
      <c r="P26" s="17"/>
      <c r="Q26" s="6" t="s">
        <v>32</v>
      </c>
      <c r="R26" s="17">
        <v>0</v>
      </c>
      <c r="S26" s="17">
        <v>0</v>
      </c>
      <c r="T26" s="17">
        <v>0</v>
      </c>
      <c r="U26" s="17">
        <v>715.21</v>
      </c>
      <c r="V26" s="17">
        <v>4301.8500000000004</v>
      </c>
      <c r="W26" s="17">
        <v>0</v>
      </c>
      <c r="X26" s="17">
        <v>0</v>
      </c>
      <c r="Y26" s="17">
        <v>47.89</v>
      </c>
      <c r="Z26" s="17">
        <v>0</v>
      </c>
      <c r="AA26" s="17">
        <v>5064.95</v>
      </c>
      <c r="AB26" s="18"/>
      <c r="AC26" s="18"/>
      <c r="AD26" s="18"/>
      <c r="AE26" s="18"/>
      <c r="AF26" s="18"/>
      <c r="AJ26" s="51"/>
      <c r="AK26" s="51"/>
    </row>
    <row r="27" spans="1:37" s="19" customFormat="1" ht="10.5" customHeight="1" x14ac:dyDescent="0.2">
      <c r="A27" s="6" t="s">
        <v>26</v>
      </c>
      <c r="B27" s="17">
        <f t="shared" si="1"/>
        <v>0</v>
      </c>
      <c r="C27" s="17">
        <f t="shared" si="1"/>
        <v>0</v>
      </c>
      <c r="D27" s="17">
        <f t="shared" si="1"/>
        <v>0</v>
      </c>
      <c r="E27" s="17">
        <f t="shared" si="1"/>
        <v>41.528869200000003</v>
      </c>
      <c r="F27" s="17">
        <f t="shared" si="1"/>
        <v>1.7496171999999999</v>
      </c>
      <c r="G27" s="17">
        <f t="shared" si="1"/>
        <v>0</v>
      </c>
      <c r="H27" s="17">
        <f t="shared" si="1"/>
        <v>0</v>
      </c>
      <c r="I27" s="17">
        <f t="shared" si="1"/>
        <v>4.4006756999999999</v>
      </c>
      <c r="J27" s="17">
        <f t="shared" si="1"/>
        <v>3.6778712000000002</v>
      </c>
      <c r="K27" s="17">
        <f t="shared" si="1"/>
        <v>51.356916999999996</v>
      </c>
      <c r="L27" s="17"/>
      <c r="M27" s="17"/>
      <c r="N27" s="17"/>
      <c r="O27" s="17"/>
      <c r="P27" s="17"/>
      <c r="Q27" s="6" t="s">
        <v>26</v>
      </c>
      <c r="R27" s="17">
        <v>0</v>
      </c>
      <c r="S27" s="17">
        <v>0</v>
      </c>
      <c r="T27" s="17">
        <v>0</v>
      </c>
      <c r="U27" s="17">
        <v>3570.84</v>
      </c>
      <c r="V27" s="17">
        <v>150.44</v>
      </c>
      <c r="W27" s="17">
        <v>0</v>
      </c>
      <c r="X27" s="17">
        <v>0</v>
      </c>
      <c r="Y27" s="17">
        <v>378.39</v>
      </c>
      <c r="Z27" s="17">
        <v>316.24</v>
      </c>
      <c r="AA27" s="17">
        <v>4415.8999999999996</v>
      </c>
      <c r="AB27" s="18"/>
      <c r="AC27" s="18"/>
      <c r="AD27" s="18"/>
      <c r="AE27" s="18"/>
      <c r="AF27" s="18"/>
      <c r="AJ27" s="51"/>
      <c r="AK27" s="51"/>
    </row>
    <row r="28" spans="1:37" s="19" customFormat="1" ht="10.5" customHeight="1" x14ac:dyDescent="0.2">
      <c r="A28" s="6" t="s">
        <v>33</v>
      </c>
      <c r="B28" s="17">
        <f t="shared" si="1"/>
        <v>0</v>
      </c>
      <c r="C28" s="17">
        <f t="shared" si="1"/>
        <v>0</v>
      </c>
      <c r="D28" s="17">
        <f t="shared" si="1"/>
        <v>0</v>
      </c>
      <c r="E28" s="17">
        <f t="shared" si="1"/>
        <v>0</v>
      </c>
      <c r="F28" s="17">
        <f t="shared" si="1"/>
        <v>3.0238000000000001E-2</v>
      </c>
      <c r="G28" s="17">
        <f t="shared" si="1"/>
        <v>0</v>
      </c>
      <c r="H28" s="17">
        <f t="shared" si="1"/>
        <v>0</v>
      </c>
      <c r="I28" s="17">
        <f t="shared" si="1"/>
        <v>0.4476387</v>
      </c>
      <c r="J28" s="17">
        <f t="shared" si="1"/>
        <v>0</v>
      </c>
      <c r="K28" s="17">
        <f t="shared" si="1"/>
        <v>0.477993</v>
      </c>
      <c r="L28" s="17"/>
      <c r="M28" s="17"/>
      <c r="N28" s="17"/>
      <c r="O28" s="17"/>
      <c r="P28" s="17"/>
      <c r="Q28" s="6" t="s">
        <v>33</v>
      </c>
      <c r="R28" s="17">
        <v>0</v>
      </c>
      <c r="S28" s="17">
        <v>0</v>
      </c>
      <c r="T28" s="17">
        <v>0</v>
      </c>
      <c r="U28" s="17">
        <v>0</v>
      </c>
      <c r="V28" s="17">
        <v>2.6</v>
      </c>
      <c r="W28" s="17">
        <v>0</v>
      </c>
      <c r="X28" s="17">
        <v>0</v>
      </c>
      <c r="Y28" s="17">
        <v>38.49</v>
      </c>
      <c r="Z28" s="17">
        <v>0</v>
      </c>
      <c r="AA28" s="17">
        <v>41.1</v>
      </c>
      <c r="AB28" s="18"/>
      <c r="AC28" s="18"/>
      <c r="AD28" s="18"/>
      <c r="AE28" s="18"/>
      <c r="AF28" s="18"/>
      <c r="AJ28" s="51"/>
      <c r="AK28" s="51"/>
    </row>
    <row r="29" spans="1:37" s="19" customFormat="1" ht="11.25" customHeight="1" x14ac:dyDescent="0.2">
      <c r="A29" s="6" t="s">
        <v>27</v>
      </c>
      <c r="B29" s="17">
        <f t="shared" si="1"/>
        <v>0</v>
      </c>
      <c r="C29" s="17">
        <f t="shared" si="1"/>
        <v>2.2009775</v>
      </c>
      <c r="D29" s="17">
        <f t="shared" si="1"/>
        <v>0</v>
      </c>
      <c r="E29" s="17">
        <f t="shared" si="1"/>
        <v>0</v>
      </c>
      <c r="F29" s="17">
        <f t="shared" si="1"/>
        <v>0</v>
      </c>
      <c r="G29" s="17">
        <f t="shared" si="1"/>
        <v>0</v>
      </c>
      <c r="H29" s="17">
        <f t="shared" si="1"/>
        <v>0</v>
      </c>
      <c r="I29" s="17">
        <f t="shared" si="1"/>
        <v>1.7328699999999999E-2</v>
      </c>
      <c r="J29" s="17">
        <f t="shared" si="1"/>
        <v>0</v>
      </c>
      <c r="K29" s="17">
        <f t="shared" si="1"/>
        <v>2.2183062000000002</v>
      </c>
      <c r="L29" s="17"/>
      <c r="M29" s="17"/>
      <c r="N29" s="17"/>
      <c r="O29" s="17"/>
      <c r="P29" s="17"/>
      <c r="Q29" s="6" t="s">
        <v>27</v>
      </c>
      <c r="R29" s="17">
        <v>0</v>
      </c>
      <c r="S29" s="17">
        <v>189.25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1.49</v>
      </c>
      <c r="Z29" s="17">
        <v>0</v>
      </c>
      <c r="AA29" s="17">
        <v>190.74</v>
      </c>
      <c r="AB29" s="18"/>
      <c r="AC29" s="18"/>
      <c r="AD29" s="18"/>
      <c r="AE29" s="18"/>
      <c r="AF29" s="18"/>
      <c r="AJ29" s="51"/>
      <c r="AK29" s="51"/>
    </row>
    <row r="30" spans="1:37" s="19" customFormat="1" ht="10.5" customHeight="1" x14ac:dyDescent="0.2">
      <c r="A30" s="6" t="s">
        <v>28</v>
      </c>
      <c r="B30" s="17">
        <f t="shared" si="1"/>
        <v>0</v>
      </c>
      <c r="C30" s="17">
        <f t="shared" si="1"/>
        <v>3.2452352000000002</v>
      </c>
      <c r="D30" s="17">
        <f t="shared" si="1"/>
        <v>0</v>
      </c>
      <c r="E30" s="17">
        <f t="shared" si="1"/>
        <v>0</v>
      </c>
      <c r="F30" s="17">
        <f t="shared" si="1"/>
        <v>0.29075000000000001</v>
      </c>
      <c r="G30" s="17">
        <f t="shared" si="1"/>
        <v>0</v>
      </c>
      <c r="H30" s="17">
        <f t="shared" si="1"/>
        <v>0</v>
      </c>
      <c r="I30" s="17">
        <f t="shared" si="1"/>
        <v>0.20934</v>
      </c>
      <c r="J30" s="17">
        <f t="shared" si="1"/>
        <v>0</v>
      </c>
      <c r="K30" s="17">
        <f t="shared" si="1"/>
        <v>3.7453252000000004</v>
      </c>
      <c r="L30" s="17"/>
      <c r="M30" s="17"/>
      <c r="N30" s="17"/>
      <c r="O30" s="17"/>
      <c r="P30" s="17"/>
      <c r="Q30" s="6" t="s">
        <v>28</v>
      </c>
      <c r="R30" s="17">
        <v>0</v>
      </c>
      <c r="S30" s="17">
        <v>279.04000000000002</v>
      </c>
      <c r="T30" s="17">
        <v>0</v>
      </c>
      <c r="U30" s="17">
        <v>0</v>
      </c>
      <c r="V30" s="17">
        <v>25</v>
      </c>
      <c r="W30" s="17">
        <v>0</v>
      </c>
      <c r="X30" s="17">
        <v>0</v>
      </c>
      <c r="Y30" s="17">
        <v>18</v>
      </c>
      <c r="Z30" s="17">
        <v>0</v>
      </c>
      <c r="AA30" s="17">
        <v>322.04000000000002</v>
      </c>
      <c r="AB30" s="18"/>
      <c r="AC30" s="18"/>
      <c r="AD30" s="18"/>
      <c r="AE30" s="18"/>
      <c r="AF30" s="18"/>
      <c r="AJ30" s="51"/>
      <c r="AK30" s="51"/>
    </row>
    <row r="31" spans="1:37" s="19" customFormat="1" ht="11.25" customHeight="1" x14ac:dyDescent="0.2">
      <c r="A31" s="6" t="s">
        <v>29</v>
      </c>
      <c r="B31" s="17">
        <f t="shared" si="1"/>
        <v>0</v>
      </c>
      <c r="C31" s="17">
        <f t="shared" si="1"/>
        <v>0</v>
      </c>
      <c r="D31" s="17">
        <f t="shared" si="1"/>
        <v>0</v>
      </c>
      <c r="E31" s="17">
        <f t="shared" si="1"/>
        <v>0</v>
      </c>
      <c r="F31" s="17">
        <f t="shared" si="1"/>
        <v>0</v>
      </c>
      <c r="G31" s="17">
        <f t="shared" si="1"/>
        <v>0</v>
      </c>
      <c r="H31" s="17">
        <f t="shared" si="1"/>
        <v>0</v>
      </c>
      <c r="I31" s="17">
        <f t="shared" si="1"/>
        <v>0</v>
      </c>
      <c r="J31" s="17">
        <f t="shared" si="1"/>
        <v>0</v>
      </c>
      <c r="K31" s="17">
        <f t="shared" si="1"/>
        <v>0</v>
      </c>
      <c r="L31" s="17"/>
      <c r="M31" s="17"/>
      <c r="N31" s="17"/>
      <c r="O31" s="17"/>
      <c r="P31" s="17"/>
      <c r="Q31" s="6" t="s">
        <v>29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8"/>
      <c r="AC31" s="18"/>
      <c r="AD31" s="18"/>
      <c r="AE31" s="18"/>
      <c r="AF31" s="18"/>
      <c r="AJ31" s="51"/>
      <c r="AK31" s="51"/>
    </row>
    <row r="32" spans="1:37" s="19" customFormat="1" ht="10.5" customHeight="1" x14ac:dyDescent="0.2">
      <c r="A32" s="6" t="s">
        <v>34</v>
      </c>
      <c r="B32" s="17">
        <f t="shared" si="1"/>
        <v>0</v>
      </c>
      <c r="C32" s="17">
        <f t="shared" si="1"/>
        <v>0</v>
      </c>
      <c r="D32" s="17">
        <f t="shared" si="1"/>
        <v>0</v>
      </c>
      <c r="E32" s="17">
        <f t="shared" si="1"/>
        <v>0</v>
      </c>
      <c r="F32" s="17">
        <f t="shared" si="1"/>
        <v>0</v>
      </c>
      <c r="G32" s="17">
        <f t="shared" si="1"/>
        <v>0</v>
      </c>
      <c r="H32" s="17">
        <f t="shared" si="1"/>
        <v>0</v>
      </c>
      <c r="I32" s="17">
        <f t="shared" si="1"/>
        <v>1.0550736000000001</v>
      </c>
      <c r="J32" s="17">
        <f t="shared" si="1"/>
        <v>0</v>
      </c>
      <c r="K32" s="17">
        <f t="shared" si="1"/>
        <v>1.0550736000000001</v>
      </c>
      <c r="L32" s="17"/>
      <c r="M32" s="17"/>
      <c r="N32" s="17"/>
      <c r="O32" s="17"/>
      <c r="P32" s="17"/>
      <c r="Q32" s="6" t="s">
        <v>34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90.72</v>
      </c>
      <c r="Z32" s="17">
        <v>0</v>
      </c>
      <c r="AA32" s="17">
        <v>90.72</v>
      </c>
      <c r="AB32" s="18"/>
      <c r="AC32" s="18"/>
      <c r="AD32" s="18"/>
      <c r="AE32" s="18"/>
      <c r="AF32" s="18"/>
      <c r="AJ32" s="51"/>
      <c r="AK32" s="51"/>
    </row>
    <row r="33" spans="1:37" s="19" customFormat="1" ht="10.5" customHeight="1" x14ac:dyDescent="0.2">
      <c r="A33" s="6" t="s">
        <v>30</v>
      </c>
      <c r="B33" s="17">
        <f t="shared" si="1"/>
        <v>0</v>
      </c>
      <c r="C33" s="17">
        <f t="shared" si="1"/>
        <v>0</v>
      </c>
      <c r="D33" s="17">
        <f t="shared" si="1"/>
        <v>0</v>
      </c>
      <c r="E33" s="17">
        <f t="shared" si="1"/>
        <v>0</v>
      </c>
      <c r="F33" s="17">
        <f t="shared" si="1"/>
        <v>5.1132458000000005</v>
      </c>
      <c r="G33" s="17">
        <f t="shared" si="1"/>
        <v>0</v>
      </c>
      <c r="H33" s="17">
        <f t="shared" si="1"/>
        <v>0</v>
      </c>
      <c r="I33" s="17">
        <f t="shared" si="1"/>
        <v>1.6315726999999998</v>
      </c>
      <c r="J33" s="17">
        <f t="shared" si="1"/>
        <v>0</v>
      </c>
      <c r="K33" s="17">
        <f t="shared" si="1"/>
        <v>6.7448185</v>
      </c>
      <c r="L33" s="17"/>
      <c r="M33" s="17"/>
      <c r="N33" s="17"/>
      <c r="O33" s="17"/>
      <c r="P33" s="17"/>
      <c r="Q33" s="6" t="s">
        <v>30</v>
      </c>
      <c r="R33" s="17">
        <v>0</v>
      </c>
      <c r="S33" s="17">
        <v>0</v>
      </c>
      <c r="T33" s="17">
        <v>0</v>
      </c>
      <c r="U33" s="17">
        <v>0</v>
      </c>
      <c r="V33" s="17">
        <v>439.66</v>
      </c>
      <c r="W33" s="17">
        <v>0</v>
      </c>
      <c r="X33" s="17">
        <v>0</v>
      </c>
      <c r="Y33" s="17">
        <v>140.29</v>
      </c>
      <c r="Z33" s="17">
        <v>0</v>
      </c>
      <c r="AA33" s="17">
        <v>579.95000000000005</v>
      </c>
      <c r="AB33" s="18"/>
      <c r="AC33" s="18"/>
      <c r="AD33" s="18"/>
      <c r="AE33" s="18"/>
      <c r="AF33" s="18"/>
      <c r="AJ33" s="51"/>
      <c r="AK33" s="51"/>
    </row>
    <row r="34" spans="1:37" s="19" customFormat="1" ht="10.5" customHeight="1" x14ac:dyDescent="0.25">
      <c r="A34" s="29" t="s">
        <v>35</v>
      </c>
      <c r="B34" s="25">
        <f t="shared" si="1"/>
        <v>0</v>
      </c>
      <c r="C34" s="25">
        <f t="shared" si="1"/>
        <v>1.1157821999999999</v>
      </c>
      <c r="D34" s="25">
        <f t="shared" si="1"/>
        <v>0</v>
      </c>
      <c r="E34" s="25">
        <f t="shared" si="1"/>
        <v>0</v>
      </c>
      <c r="F34" s="25">
        <f t="shared" si="1"/>
        <v>5.2045412999999998</v>
      </c>
      <c r="G34" s="25">
        <f t="shared" si="1"/>
        <v>0</v>
      </c>
      <c r="H34" s="25">
        <f t="shared" si="1"/>
        <v>0</v>
      </c>
      <c r="I34" s="25">
        <f t="shared" si="1"/>
        <v>26.086322599999999</v>
      </c>
      <c r="J34" s="25">
        <f t="shared" si="1"/>
        <v>0</v>
      </c>
      <c r="K34" s="25">
        <f t="shared" si="1"/>
        <v>32.406529800000001</v>
      </c>
      <c r="L34" s="25"/>
      <c r="M34" s="25"/>
      <c r="N34" s="25"/>
      <c r="O34" s="25"/>
      <c r="P34" s="17"/>
      <c r="Q34" s="29" t="s">
        <v>35</v>
      </c>
      <c r="R34" s="25">
        <v>0</v>
      </c>
      <c r="S34" s="25">
        <v>95.94</v>
      </c>
      <c r="T34" s="25">
        <v>0</v>
      </c>
      <c r="U34" s="25">
        <v>0</v>
      </c>
      <c r="V34" s="25">
        <v>447.51</v>
      </c>
      <c r="W34" s="25">
        <v>0</v>
      </c>
      <c r="X34" s="25">
        <v>0</v>
      </c>
      <c r="Y34" s="25">
        <v>2243.02</v>
      </c>
      <c r="Z34" s="25">
        <v>0</v>
      </c>
      <c r="AA34" s="25">
        <v>2786.46</v>
      </c>
      <c r="AB34" s="18"/>
      <c r="AC34" s="18"/>
      <c r="AD34" s="18"/>
      <c r="AE34" s="18"/>
      <c r="AF34" s="18"/>
      <c r="AJ34" s="51"/>
      <c r="AK34" s="51"/>
    </row>
    <row r="35" spans="1:37" s="19" customFormat="1" ht="10.5" customHeight="1" x14ac:dyDescent="0.25">
      <c r="A35" s="30" t="s">
        <v>36</v>
      </c>
      <c r="B35" s="31">
        <f t="shared" si="1"/>
        <v>20.2853949</v>
      </c>
      <c r="C35" s="31">
        <f t="shared" si="1"/>
        <v>6.1365694999999993</v>
      </c>
      <c r="D35" s="31">
        <f t="shared" si="1"/>
        <v>0</v>
      </c>
      <c r="E35" s="31">
        <f t="shared" si="1"/>
        <v>829.40682449999986</v>
      </c>
      <c r="F35" s="31">
        <f t="shared" si="1"/>
        <v>499.523619</v>
      </c>
      <c r="G35" s="31">
        <f t="shared" si="1"/>
        <v>47.348056</v>
      </c>
      <c r="H35" s="31">
        <f t="shared" si="1"/>
        <v>0</v>
      </c>
      <c r="I35" s="31">
        <f t="shared" si="1"/>
        <v>304.03343709999996</v>
      </c>
      <c r="J35" s="31">
        <f t="shared" si="1"/>
        <v>14.413524199999999</v>
      </c>
      <c r="K35" s="31">
        <f t="shared" si="1"/>
        <v>1721.1471925999999</v>
      </c>
      <c r="L35" s="39"/>
      <c r="M35" s="39"/>
      <c r="N35" s="39"/>
      <c r="O35" s="39"/>
      <c r="P35" s="17"/>
      <c r="Q35" s="30" t="s">
        <v>36</v>
      </c>
      <c r="R35" s="31">
        <v>1744.23</v>
      </c>
      <c r="S35" s="31">
        <v>527.65</v>
      </c>
      <c r="T35" s="31">
        <v>0</v>
      </c>
      <c r="U35" s="31">
        <v>71316.149999999994</v>
      </c>
      <c r="V35" s="31">
        <v>42951.3</v>
      </c>
      <c r="W35" s="31">
        <v>4071.2</v>
      </c>
      <c r="X35" s="31">
        <v>0</v>
      </c>
      <c r="Y35" s="31">
        <v>26142.17</v>
      </c>
      <c r="Z35" s="31">
        <v>1239.3399999999999</v>
      </c>
      <c r="AA35" s="31">
        <v>147992.01999999999</v>
      </c>
      <c r="AB35" s="18"/>
      <c r="AC35" s="18"/>
      <c r="AD35" s="18"/>
      <c r="AE35" s="18"/>
      <c r="AF35" s="18"/>
      <c r="AJ35" s="51"/>
      <c r="AK35" s="51"/>
    </row>
    <row r="36" spans="1:37" s="19" customFormat="1" ht="10.5" customHeight="1" x14ac:dyDescent="0.25">
      <c r="A36" s="16" t="s">
        <v>37</v>
      </c>
      <c r="B36" s="25">
        <f t="shared" si="1"/>
        <v>15.167729700000001</v>
      </c>
      <c r="C36" s="25">
        <f t="shared" si="1"/>
        <v>3.6561230999999998</v>
      </c>
      <c r="D36" s="25">
        <f t="shared" si="1"/>
        <v>0</v>
      </c>
      <c r="E36" s="25">
        <f t="shared" si="1"/>
        <v>24.9630972</v>
      </c>
      <c r="F36" s="25">
        <f t="shared" si="1"/>
        <v>87.291174699999999</v>
      </c>
      <c r="G36" s="25">
        <f t="shared" si="1"/>
        <v>13.887848200000001</v>
      </c>
      <c r="H36" s="25">
        <f t="shared" si="1"/>
        <v>0</v>
      </c>
      <c r="I36" s="25">
        <f t="shared" si="1"/>
        <v>93.315979899999988</v>
      </c>
      <c r="J36" s="25">
        <f t="shared" si="1"/>
        <v>7.7567447999999999</v>
      </c>
      <c r="K36" s="25">
        <f t="shared" si="1"/>
        <v>246.03869760000001</v>
      </c>
      <c r="L36" s="25"/>
      <c r="M36" s="25"/>
      <c r="N36" s="25"/>
      <c r="O36" s="25"/>
      <c r="P36" s="17"/>
      <c r="Q36" s="16" t="s">
        <v>37</v>
      </c>
      <c r="R36" s="25">
        <v>1304.19</v>
      </c>
      <c r="S36" s="25">
        <v>314.37</v>
      </c>
      <c r="T36" s="25">
        <v>0</v>
      </c>
      <c r="U36" s="25">
        <v>2146.44</v>
      </c>
      <c r="V36" s="25">
        <v>7505.69</v>
      </c>
      <c r="W36" s="25">
        <v>1194.1400000000001</v>
      </c>
      <c r="X36" s="25">
        <v>0</v>
      </c>
      <c r="Y36" s="25">
        <v>8023.73</v>
      </c>
      <c r="Z36" s="25">
        <v>666.96</v>
      </c>
      <c r="AA36" s="25">
        <v>21155.52</v>
      </c>
      <c r="AB36" s="18"/>
      <c r="AC36" s="18"/>
      <c r="AD36" s="18"/>
      <c r="AE36" s="18"/>
      <c r="AF36" s="18"/>
      <c r="AJ36" s="51"/>
      <c r="AK36" s="51"/>
    </row>
    <row r="37" spans="1:37" s="19" customFormat="1" ht="10.5" customHeight="1" x14ac:dyDescent="0.2">
      <c r="A37" s="6" t="s">
        <v>38</v>
      </c>
      <c r="B37" s="17">
        <f t="shared" si="1"/>
        <v>0</v>
      </c>
      <c r="C37" s="17">
        <f t="shared" si="1"/>
        <v>0</v>
      </c>
      <c r="D37" s="17">
        <f t="shared" si="1"/>
        <v>0</v>
      </c>
      <c r="E37" s="17">
        <f t="shared" si="1"/>
        <v>14.5800658</v>
      </c>
      <c r="F37" s="17">
        <f t="shared" si="1"/>
        <v>9.1877E-3</v>
      </c>
      <c r="G37" s="17">
        <f t="shared" si="1"/>
        <v>0.72280449999999996</v>
      </c>
      <c r="H37" s="17">
        <f t="shared" si="1"/>
        <v>0</v>
      </c>
      <c r="I37" s="17">
        <f t="shared" si="1"/>
        <v>0</v>
      </c>
      <c r="J37" s="17">
        <f t="shared" si="1"/>
        <v>0</v>
      </c>
      <c r="K37" s="17">
        <f t="shared" si="1"/>
        <v>15.312057999999999</v>
      </c>
      <c r="L37" s="17"/>
      <c r="M37" s="17"/>
      <c r="N37" s="17"/>
      <c r="O37" s="17"/>
      <c r="P37" s="17"/>
      <c r="Q37" s="6" t="s">
        <v>38</v>
      </c>
      <c r="R37" s="17">
        <v>0</v>
      </c>
      <c r="S37" s="17">
        <v>0</v>
      </c>
      <c r="T37" s="17">
        <v>0</v>
      </c>
      <c r="U37" s="17">
        <v>1253.6600000000001</v>
      </c>
      <c r="V37" s="17">
        <v>0.79</v>
      </c>
      <c r="W37" s="17">
        <v>62.15</v>
      </c>
      <c r="X37" s="17">
        <v>0</v>
      </c>
      <c r="Y37" s="17">
        <v>0</v>
      </c>
      <c r="Z37" s="17">
        <v>0</v>
      </c>
      <c r="AA37" s="17">
        <v>1316.6</v>
      </c>
      <c r="AB37" s="18"/>
      <c r="AC37" s="18"/>
      <c r="AD37" s="18"/>
      <c r="AE37" s="18"/>
      <c r="AF37" s="18"/>
      <c r="AJ37" s="51"/>
      <c r="AK37" s="51"/>
    </row>
    <row r="38" spans="1:37" s="19" customFormat="1" ht="11.25" customHeight="1" x14ac:dyDescent="0.2">
      <c r="A38" s="6" t="s">
        <v>39</v>
      </c>
      <c r="B38" s="17">
        <f t="shared" si="1"/>
        <v>0.28505130000000001</v>
      </c>
      <c r="C38" s="17">
        <f t="shared" si="1"/>
        <v>3.6561230999999998</v>
      </c>
      <c r="D38" s="17">
        <f t="shared" si="1"/>
        <v>0</v>
      </c>
      <c r="E38" s="17">
        <f t="shared" si="1"/>
        <v>0.21794619999999998</v>
      </c>
      <c r="F38" s="17">
        <f t="shared" si="1"/>
        <v>4.6618855000000003</v>
      </c>
      <c r="G38" s="17">
        <f t="shared" si="1"/>
        <v>0</v>
      </c>
      <c r="H38" s="17">
        <f t="shared" si="1"/>
        <v>0</v>
      </c>
      <c r="I38" s="17">
        <f t="shared" si="1"/>
        <v>2.8301604999999999</v>
      </c>
      <c r="J38" s="17">
        <f t="shared" si="1"/>
        <v>0</v>
      </c>
      <c r="K38" s="17">
        <f t="shared" si="1"/>
        <v>11.6511666</v>
      </c>
      <c r="L38" s="17"/>
      <c r="M38" s="17"/>
      <c r="N38" s="17"/>
      <c r="O38" s="17"/>
      <c r="P38" s="17"/>
      <c r="Q38" s="6" t="s">
        <v>39</v>
      </c>
      <c r="R38" s="17">
        <v>24.51</v>
      </c>
      <c r="S38" s="17">
        <v>314.37</v>
      </c>
      <c r="T38" s="17">
        <v>0</v>
      </c>
      <c r="U38" s="17">
        <v>18.739999999999998</v>
      </c>
      <c r="V38" s="17">
        <v>400.85</v>
      </c>
      <c r="W38" s="17">
        <v>0</v>
      </c>
      <c r="X38" s="17">
        <v>0</v>
      </c>
      <c r="Y38" s="17">
        <v>243.35</v>
      </c>
      <c r="Z38" s="17">
        <v>0</v>
      </c>
      <c r="AA38" s="17">
        <v>1001.82</v>
      </c>
      <c r="AB38" s="18"/>
      <c r="AC38" s="18"/>
      <c r="AD38" s="18"/>
      <c r="AE38" s="18"/>
      <c r="AF38" s="18"/>
      <c r="AJ38" s="51"/>
      <c r="AK38" s="51"/>
    </row>
    <row r="39" spans="1:37" s="19" customFormat="1" ht="11.25" customHeight="1" x14ac:dyDescent="0.2">
      <c r="A39" s="6" t="s">
        <v>40</v>
      </c>
      <c r="B39" s="17">
        <f t="shared" si="1"/>
        <v>0.23701939999999999</v>
      </c>
      <c r="C39" s="17">
        <f t="shared" si="1"/>
        <v>0</v>
      </c>
      <c r="D39" s="17">
        <f t="shared" si="1"/>
        <v>0</v>
      </c>
      <c r="E39" s="17">
        <f t="shared" si="1"/>
        <v>1.2793000000000001E-2</v>
      </c>
      <c r="F39" s="17">
        <f t="shared" si="1"/>
        <v>0.92877179999999993</v>
      </c>
      <c r="G39" s="17">
        <f t="shared" si="1"/>
        <v>0</v>
      </c>
      <c r="H39" s="17">
        <f t="shared" si="1"/>
        <v>0</v>
      </c>
      <c r="I39" s="17">
        <f t="shared" si="1"/>
        <v>4.5068576</v>
      </c>
      <c r="J39" s="17">
        <f t="shared" si="1"/>
        <v>0</v>
      </c>
      <c r="K39" s="17">
        <f t="shared" si="1"/>
        <v>5.6855580999999997</v>
      </c>
      <c r="L39" s="17"/>
      <c r="M39" s="17"/>
      <c r="N39" s="17"/>
      <c r="O39" s="17"/>
      <c r="P39" s="17"/>
      <c r="Q39" s="6" t="s">
        <v>40</v>
      </c>
      <c r="R39" s="17">
        <v>20.38</v>
      </c>
      <c r="S39" s="17">
        <v>0</v>
      </c>
      <c r="T39" s="17">
        <v>0</v>
      </c>
      <c r="U39" s="17">
        <v>1.1000000000000001</v>
      </c>
      <c r="V39" s="17">
        <v>79.86</v>
      </c>
      <c r="W39" s="17">
        <v>0</v>
      </c>
      <c r="X39" s="17">
        <v>0</v>
      </c>
      <c r="Y39" s="17">
        <v>387.52</v>
      </c>
      <c r="Z39" s="17">
        <v>0</v>
      </c>
      <c r="AA39" s="17">
        <v>488.87</v>
      </c>
      <c r="AB39" s="18"/>
      <c r="AC39" s="18"/>
      <c r="AD39" s="18"/>
      <c r="AE39" s="18"/>
      <c r="AF39" s="18"/>
      <c r="AJ39" s="51"/>
      <c r="AK39" s="51"/>
    </row>
    <row r="40" spans="1:37" s="19" customFormat="1" ht="10.5" customHeight="1" x14ac:dyDescent="0.2">
      <c r="A40" s="6" t="s">
        <v>41</v>
      </c>
      <c r="B40" s="17">
        <f t="shared" si="1"/>
        <v>6.4725601999999993</v>
      </c>
      <c r="C40" s="17">
        <f t="shared" si="1"/>
        <v>0</v>
      </c>
      <c r="D40" s="17">
        <f t="shared" si="1"/>
        <v>0</v>
      </c>
      <c r="E40" s="17">
        <f t="shared" si="1"/>
        <v>1.7296136</v>
      </c>
      <c r="F40" s="17">
        <f t="shared" si="1"/>
        <v>12.620876000000001</v>
      </c>
      <c r="G40" s="17">
        <f t="shared" si="1"/>
        <v>3.1349828</v>
      </c>
      <c r="H40" s="17">
        <f t="shared" si="1"/>
        <v>0</v>
      </c>
      <c r="I40" s="17">
        <f t="shared" si="1"/>
        <v>6.2396113</v>
      </c>
      <c r="J40" s="17">
        <f t="shared" si="1"/>
        <v>0</v>
      </c>
      <c r="K40" s="17">
        <f t="shared" si="1"/>
        <v>30.197527600000001</v>
      </c>
      <c r="L40" s="17"/>
      <c r="M40" s="17"/>
      <c r="N40" s="17"/>
      <c r="O40" s="17"/>
      <c r="P40" s="17"/>
      <c r="Q40" s="6" t="s">
        <v>41</v>
      </c>
      <c r="R40" s="17">
        <v>556.54</v>
      </c>
      <c r="S40" s="17">
        <v>0</v>
      </c>
      <c r="T40" s="17">
        <v>0</v>
      </c>
      <c r="U40" s="17">
        <v>148.72</v>
      </c>
      <c r="V40" s="17">
        <v>1085.2</v>
      </c>
      <c r="W40" s="17">
        <v>269.56</v>
      </c>
      <c r="X40" s="17">
        <v>0</v>
      </c>
      <c r="Y40" s="17">
        <v>536.51</v>
      </c>
      <c r="Z40" s="17">
        <v>0</v>
      </c>
      <c r="AA40" s="17">
        <v>2596.52</v>
      </c>
      <c r="AB40" s="18"/>
      <c r="AC40" s="18"/>
      <c r="AD40" s="18"/>
      <c r="AE40" s="18"/>
      <c r="AF40" s="18"/>
      <c r="AJ40" s="51"/>
      <c r="AK40" s="51"/>
    </row>
    <row r="41" spans="1:37" s="19" customFormat="1" ht="10.5" customHeight="1" x14ac:dyDescent="0.2">
      <c r="A41" s="6" t="s">
        <v>42</v>
      </c>
      <c r="B41" s="17">
        <f t="shared" si="1"/>
        <v>0.64174339999999996</v>
      </c>
      <c r="C41" s="17">
        <f t="shared" si="1"/>
        <v>0</v>
      </c>
      <c r="D41" s="17">
        <f t="shared" si="1"/>
        <v>0</v>
      </c>
      <c r="E41" s="17">
        <f t="shared" si="1"/>
        <v>1.5464411</v>
      </c>
      <c r="F41" s="17">
        <f t="shared" si="1"/>
        <v>21.374777000000002</v>
      </c>
      <c r="G41" s="17">
        <f t="shared" si="1"/>
        <v>0.62371690000000002</v>
      </c>
      <c r="H41" s="17">
        <f t="shared" si="1"/>
        <v>0</v>
      </c>
      <c r="I41" s="17">
        <f t="shared" si="1"/>
        <v>15.088064199999998</v>
      </c>
      <c r="J41" s="17">
        <f t="shared" si="1"/>
        <v>2.9295969999999998</v>
      </c>
      <c r="K41" s="17">
        <f t="shared" si="1"/>
        <v>42.204339599999997</v>
      </c>
      <c r="L41" s="17"/>
      <c r="M41" s="17"/>
      <c r="N41" s="17"/>
      <c r="O41" s="17"/>
      <c r="P41" s="17"/>
      <c r="Q41" s="6" t="s">
        <v>42</v>
      </c>
      <c r="R41" s="17">
        <v>55.18</v>
      </c>
      <c r="S41" s="17">
        <v>0</v>
      </c>
      <c r="T41" s="17">
        <v>0</v>
      </c>
      <c r="U41" s="17">
        <v>132.97</v>
      </c>
      <c r="V41" s="17">
        <v>1837.9</v>
      </c>
      <c r="W41" s="17">
        <v>53.63</v>
      </c>
      <c r="X41" s="17">
        <v>0</v>
      </c>
      <c r="Y41" s="17">
        <v>1297.3399999999999</v>
      </c>
      <c r="Z41" s="17">
        <v>251.9</v>
      </c>
      <c r="AA41" s="17">
        <v>3628.92</v>
      </c>
      <c r="AB41" s="18"/>
      <c r="AC41" s="18"/>
      <c r="AD41" s="18"/>
      <c r="AE41" s="18"/>
      <c r="AF41" s="18"/>
      <c r="AJ41" s="51"/>
      <c r="AK41" s="51"/>
    </row>
    <row r="42" spans="1:37" s="19" customFormat="1" ht="10.5" customHeight="1" x14ac:dyDescent="0.2">
      <c r="A42" s="6" t="s">
        <v>43</v>
      </c>
      <c r="B42" s="17">
        <f t="shared" si="1"/>
        <v>9.7924600000000001E-2</v>
      </c>
      <c r="C42" s="17">
        <f t="shared" si="1"/>
        <v>0</v>
      </c>
      <c r="D42" s="17">
        <f t="shared" si="1"/>
        <v>0</v>
      </c>
      <c r="E42" s="17">
        <f t="shared" si="1"/>
        <v>4.5357000000000001E-3</v>
      </c>
      <c r="F42" s="17">
        <f t="shared" si="1"/>
        <v>4.4617331999999994</v>
      </c>
      <c r="G42" s="17">
        <f t="shared" si="1"/>
        <v>1.7677599999999998E-2</v>
      </c>
      <c r="H42" s="17">
        <f t="shared" si="1"/>
        <v>0</v>
      </c>
      <c r="I42" s="17">
        <f t="shared" si="1"/>
        <v>6.2098385</v>
      </c>
      <c r="J42" s="17">
        <f t="shared" si="1"/>
        <v>0</v>
      </c>
      <c r="K42" s="17">
        <f t="shared" si="1"/>
        <v>10.791709599999999</v>
      </c>
      <c r="L42" s="17"/>
      <c r="M42" s="17"/>
      <c r="N42" s="17"/>
      <c r="O42" s="17"/>
      <c r="P42" s="17"/>
      <c r="Q42" s="6" t="s">
        <v>43</v>
      </c>
      <c r="R42" s="17">
        <v>8.42</v>
      </c>
      <c r="S42" s="17">
        <v>0</v>
      </c>
      <c r="T42" s="17">
        <v>0</v>
      </c>
      <c r="U42" s="17">
        <v>0.39</v>
      </c>
      <c r="V42" s="17">
        <v>383.64</v>
      </c>
      <c r="W42" s="17">
        <v>1.52</v>
      </c>
      <c r="X42" s="17">
        <v>0</v>
      </c>
      <c r="Y42" s="17">
        <v>533.95000000000005</v>
      </c>
      <c r="Z42" s="17">
        <v>0</v>
      </c>
      <c r="AA42" s="17">
        <v>927.92</v>
      </c>
      <c r="AB42" s="18"/>
      <c r="AC42" s="18"/>
      <c r="AD42" s="18"/>
      <c r="AE42" s="18"/>
      <c r="AF42" s="18"/>
      <c r="AJ42" s="51"/>
      <c r="AK42" s="51"/>
    </row>
    <row r="43" spans="1:37" s="19" customFormat="1" ht="10.5" customHeight="1" x14ac:dyDescent="0.2">
      <c r="A43" s="6" t="s">
        <v>44</v>
      </c>
      <c r="B43" s="17">
        <f t="shared" si="1"/>
        <v>4.2449500000000001E-2</v>
      </c>
      <c r="C43" s="17">
        <f t="shared" si="1"/>
        <v>0</v>
      </c>
      <c r="D43" s="17">
        <f t="shared" si="1"/>
        <v>0</v>
      </c>
      <c r="E43" s="17">
        <f t="shared" si="1"/>
        <v>1.01181E-2</v>
      </c>
      <c r="F43" s="17">
        <f t="shared" si="1"/>
        <v>0.92877179999999993</v>
      </c>
      <c r="G43" s="17">
        <f t="shared" si="1"/>
        <v>0</v>
      </c>
      <c r="H43" s="17">
        <f t="shared" si="1"/>
        <v>0</v>
      </c>
      <c r="I43" s="17">
        <f t="shared" si="1"/>
        <v>6.0585322000000001</v>
      </c>
      <c r="J43" s="17">
        <f t="shared" si="1"/>
        <v>0</v>
      </c>
      <c r="K43" s="17">
        <f t="shared" si="1"/>
        <v>7.0398716000000006</v>
      </c>
      <c r="L43" s="17"/>
      <c r="M43" s="17"/>
      <c r="N43" s="17"/>
      <c r="O43" s="17"/>
      <c r="P43" s="17"/>
      <c r="Q43" s="6" t="s">
        <v>44</v>
      </c>
      <c r="R43" s="17">
        <v>3.65</v>
      </c>
      <c r="S43" s="17">
        <v>0</v>
      </c>
      <c r="T43" s="17">
        <v>0</v>
      </c>
      <c r="U43" s="17">
        <v>0.87</v>
      </c>
      <c r="V43" s="17">
        <v>79.86</v>
      </c>
      <c r="W43" s="17">
        <v>0</v>
      </c>
      <c r="X43" s="17">
        <v>0</v>
      </c>
      <c r="Y43" s="17">
        <v>520.94000000000005</v>
      </c>
      <c r="Z43" s="17">
        <v>0</v>
      </c>
      <c r="AA43" s="17">
        <v>605.32000000000005</v>
      </c>
      <c r="AB43" s="18"/>
      <c r="AC43" s="18"/>
      <c r="AD43" s="18"/>
      <c r="AE43" s="18"/>
      <c r="AF43" s="18"/>
      <c r="AJ43" s="51"/>
      <c r="AK43" s="51"/>
    </row>
    <row r="44" spans="1:37" s="19" customFormat="1" ht="10.5" customHeight="1" x14ac:dyDescent="0.2">
      <c r="A44" s="6" t="s">
        <v>45</v>
      </c>
      <c r="B44" s="17">
        <f t="shared" ref="B44:K62" si="2">R44*$N$4</f>
        <v>0.48566879999999996</v>
      </c>
      <c r="C44" s="17">
        <f t="shared" si="2"/>
        <v>0</v>
      </c>
      <c r="D44" s="17">
        <f t="shared" si="2"/>
        <v>0</v>
      </c>
      <c r="E44" s="17">
        <f t="shared" si="2"/>
        <v>0.40414250000000002</v>
      </c>
      <c r="F44" s="17">
        <f t="shared" si="2"/>
        <v>3.0255444999999996</v>
      </c>
      <c r="G44" s="17">
        <f t="shared" si="2"/>
        <v>0</v>
      </c>
      <c r="H44" s="17">
        <f t="shared" si="2"/>
        <v>0</v>
      </c>
      <c r="I44" s="17">
        <f t="shared" si="2"/>
        <v>4.8478491999999997</v>
      </c>
      <c r="J44" s="17">
        <f t="shared" si="2"/>
        <v>0</v>
      </c>
      <c r="K44" s="17">
        <f t="shared" si="2"/>
        <v>8.7630886999999991</v>
      </c>
      <c r="L44" s="17"/>
      <c r="M44" s="17"/>
      <c r="N44" s="17"/>
      <c r="O44" s="17"/>
      <c r="P44" s="17"/>
      <c r="Q44" s="6" t="s">
        <v>45</v>
      </c>
      <c r="R44" s="17">
        <v>41.76</v>
      </c>
      <c r="S44" s="17">
        <v>0</v>
      </c>
      <c r="T44" s="17">
        <v>0</v>
      </c>
      <c r="U44" s="17">
        <v>34.75</v>
      </c>
      <c r="V44" s="17">
        <v>260.14999999999998</v>
      </c>
      <c r="W44" s="17">
        <v>0</v>
      </c>
      <c r="X44" s="17">
        <v>0</v>
      </c>
      <c r="Y44" s="17">
        <v>416.84</v>
      </c>
      <c r="Z44" s="17">
        <v>0</v>
      </c>
      <c r="AA44" s="17">
        <v>753.49</v>
      </c>
      <c r="AB44" s="18"/>
      <c r="AC44" s="18"/>
      <c r="AD44" s="18"/>
      <c r="AE44" s="18"/>
      <c r="AF44" s="18"/>
      <c r="AJ44" s="51"/>
      <c r="AK44" s="51"/>
    </row>
    <row r="45" spans="1:37" s="19" customFormat="1" ht="10.5" customHeight="1" x14ac:dyDescent="0.2">
      <c r="A45" s="6" t="s">
        <v>46</v>
      </c>
      <c r="B45" s="17">
        <f t="shared" si="2"/>
        <v>0.55137829999999999</v>
      </c>
      <c r="C45" s="17">
        <f t="shared" si="2"/>
        <v>0</v>
      </c>
      <c r="D45" s="17">
        <f t="shared" si="2"/>
        <v>0</v>
      </c>
      <c r="E45" s="17">
        <f t="shared" si="2"/>
        <v>1.5559776999999999</v>
      </c>
      <c r="F45" s="17">
        <f t="shared" si="2"/>
        <v>24.111664900000001</v>
      </c>
      <c r="G45" s="17">
        <f t="shared" si="2"/>
        <v>0.2166669</v>
      </c>
      <c r="H45" s="17">
        <f t="shared" si="2"/>
        <v>0</v>
      </c>
      <c r="I45" s="17">
        <f t="shared" si="2"/>
        <v>10.9595305</v>
      </c>
      <c r="J45" s="17">
        <f t="shared" si="2"/>
        <v>4.4193999999999995E-3</v>
      </c>
      <c r="K45" s="17">
        <f t="shared" si="2"/>
        <v>37.399521400000005</v>
      </c>
      <c r="L45" s="17"/>
      <c r="M45" s="17"/>
      <c r="N45" s="17"/>
      <c r="O45" s="17"/>
      <c r="P45" s="17"/>
      <c r="Q45" s="6" t="s">
        <v>46</v>
      </c>
      <c r="R45" s="17">
        <v>47.41</v>
      </c>
      <c r="S45" s="17">
        <v>0</v>
      </c>
      <c r="T45" s="17">
        <v>0</v>
      </c>
      <c r="U45" s="17">
        <v>133.79</v>
      </c>
      <c r="V45" s="17">
        <v>2073.23</v>
      </c>
      <c r="W45" s="17">
        <v>18.63</v>
      </c>
      <c r="X45" s="17">
        <v>0</v>
      </c>
      <c r="Y45" s="17">
        <v>942.35</v>
      </c>
      <c r="Z45" s="17">
        <v>0.38</v>
      </c>
      <c r="AA45" s="17">
        <v>3215.78</v>
      </c>
      <c r="AB45" s="18"/>
      <c r="AC45" s="18"/>
      <c r="AD45" s="18"/>
      <c r="AE45" s="18"/>
      <c r="AF45" s="18"/>
      <c r="AJ45" s="51"/>
      <c r="AK45" s="51"/>
    </row>
    <row r="46" spans="1:37" s="19" customFormat="1" ht="10.5" customHeight="1" x14ac:dyDescent="0.2">
      <c r="A46" s="6" t="s">
        <v>47</v>
      </c>
      <c r="B46" s="17">
        <f t="shared" si="2"/>
        <v>0.58161629999999997</v>
      </c>
      <c r="C46" s="17">
        <f t="shared" si="2"/>
        <v>0</v>
      </c>
      <c r="D46" s="17">
        <f t="shared" si="2"/>
        <v>0</v>
      </c>
      <c r="E46" s="17">
        <f t="shared" si="2"/>
        <v>0.47380620000000001</v>
      </c>
      <c r="F46" s="17">
        <f t="shared" si="2"/>
        <v>1.3907153999999999</v>
      </c>
      <c r="G46" s="17">
        <f t="shared" si="2"/>
        <v>0</v>
      </c>
      <c r="H46" s="17">
        <f t="shared" si="2"/>
        <v>0</v>
      </c>
      <c r="I46" s="17">
        <f t="shared" si="2"/>
        <v>2.6937405999999999</v>
      </c>
      <c r="J46" s="17">
        <f t="shared" si="2"/>
        <v>0</v>
      </c>
      <c r="K46" s="17">
        <f t="shared" si="2"/>
        <v>5.1398785</v>
      </c>
      <c r="L46" s="17"/>
      <c r="M46" s="17"/>
      <c r="N46" s="17"/>
      <c r="O46" s="17"/>
      <c r="P46" s="17"/>
      <c r="Q46" s="6" t="s">
        <v>47</v>
      </c>
      <c r="R46" s="17">
        <v>50.01</v>
      </c>
      <c r="S46" s="17">
        <v>0</v>
      </c>
      <c r="T46" s="17">
        <v>0</v>
      </c>
      <c r="U46" s="17">
        <v>40.74</v>
      </c>
      <c r="V46" s="17">
        <v>119.58</v>
      </c>
      <c r="W46" s="17">
        <v>0</v>
      </c>
      <c r="X46" s="17">
        <v>0</v>
      </c>
      <c r="Y46" s="17">
        <v>231.62</v>
      </c>
      <c r="Z46" s="17">
        <v>0</v>
      </c>
      <c r="AA46" s="17">
        <v>441.95</v>
      </c>
      <c r="AB46" s="18"/>
      <c r="AC46" s="18"/>
      <c r="AD46" s="18"/>
      <c r="AE46" s="18"/>
      <c r="AF46" s="18"/>
      <c r="AJ46" s="51"/>
      <c r="AK46" s="51"/>
    </row>
    <row r="47" spans="1:37" s="19" customFormat="1" ht="10.5" customHeight="1" x14ac:dyDescent="0.2">
      <c r="A47" s="6" t="s">
        <v>48</v>
      </c>
      <c r="B47" s="17">
        <f t="shared" si="2"/>
        <v>0.92004929999999996</v>
      </c>
      <c r="C47" s="17">
        <f t="shared" si="2"/>
        <v>0</v>
      </c>
      <c r="D47" s="17">
        <f t="shared" si="2"/>
        <v>0</v>
      </c>
      <c r="E47" s="17">
        <f t="shared" si="2"/>
        <v>0.34680660000000002</v>
      </c>
      <c r="F47" s="17">
        <f t="shared" si="2"/>
        <v>3.3133869999999996</v>
      </c>
      <c r="G47" s="17">
        <f t="shared" si="2"/>
        <v>5.4709846000000004</v>
      </c>
      <c r="H47" s="17">
        <f t="shared" si="2"/>
        <v>0</v>
      </c>
      <c r="I47" s="17">
        <f t="shared" si="2"/>
        <v>10.5638779</v>
      </c>
      <c r="J47" s="17">
        <f t="shared" si="2"/>
        <v>0</v>
      </c>
      <c r="K47" s="17">
        <f t="shared" si="2"/>
        <v>20.615221699999999</v>
      </c>
      <c r="L47" s="17"/>
      <c r="M47" s="17"/>
      <c r="N47" s="17"/>
      <c r="O47" s="17"/>
      <c r="P47" s="17"/>
      <c r="Q47" s="6" t="s">
        <v>48</v>
      </c>
      <c r="R47" s="17">
        <v>79.11</v>
      </c>
      <c r="S47" s="17">
        <v>0</v>
      </c>
      <c r="T47" s="17">
        <v>0</v>
      </c>
      <c r="U47" s="17">
        <v>29.82</v>
      </c>
      <c r="V47" s="17">
        <v>284.89999999999998</v>
      </c>
      <c r="W47" s="17">
        <v>470.42</v>
      </c>
      <c r="X47" s="17">
        <v>0</v>
      </c>
      <c r="Y47" s="17">
        <v>908.33</v>
      </c>
      <c r="Z47" s="17">
        <v>0</v>
      </c>
      <c r="AA47" s="17">
        <v>1772.59</v>
      </c>
      <c r="AB47" s="18"/>
      <c r="AC47" s="18"/>
      <c r="AD47" s="18"/>
      <c r="AE47" s="18"/>
      <c r="AF47" s="18"/>
      <c r="AJ47" s="51"/>
      <c r="AK47" s="51"/>
    </row>
    <row r="48" spans="1:37" s="19" customFormat="1" ht="11.25" customHeight="1" x14ac:dyDescent="0.2">
      <c r="A48" s="6" t="s">
        <v>113</v>
      </c>
      <c r="B48" s="17">
        <f t="shared" si="2"/>
        <v>4.8030736999999997</v>
      </c>
      <c r="C48" s="17">
        <f t="shared" si="2"/>
        <v>0</v>
      </c>
      <c r="D48" s="17">
        <f t="shared" si="2"/>
        <v>0</v>
      </c>
      <c r="E48" s="17">
        <f t="shared" si="2"/>
        <v>0.5353289</v>
      </c>
      <c r="F48" s="17">
        <f t="shared" si="2"/>
        <v>5.3431708999999996</v>
      </c>
      <c r="G48" s="17">
        <f t="shared" si="2"/>
        <v>3.7010149000000001</v>
      </c>
      <c r="H48" s="17">
        <f t="shared" si="2"/>
        <v>0</v>
      </c>
      <c r="I48" s="17">
        <f t="shared" si="2"/>
        <v>22.0090772</v>
      </c>
      <c r="J48" s="17">
        <f t="shared" si="2"/>
        <v>4.8227283999999999</v>
      </c>
      <c r="K48" s="17">
        <f t="shared" si="2"/>
        <v>41.214393999999999</v>
      </c>
      <c r="L48" s="17"/>
      <c r="M48" s="17"/>
      <c r="N48" s="17"/>
      <c r="O48" s="17"/>
      <c r="P48" s="17"/>
      <c r="Q48" s="6" t="s">
        <v>113</v>
      </c>
      <c r="R48" s="17">
        <v>412.99</v>
      </c>
      <c r="S48" s="17">
        <v>0</v>
      </c>
      <c r="T48" s="17">
        <v>0</v>
      </c>
      <c r="U48" s="17">
        <v>46.03</v>
      </c>
      <c r="V48" s="17">
        <v>459.43</v>
      </c>
      <c r="W48" s="17">
        <v>318.23</v>
      </c>
      <c r="X48" s="17">
        <v>0</v>
      </c>
      <c r="Y48" s="17">
        <v>1892.44</v>
      </c>
      <c r="Z48" s="17">
        <v>414.68</v>
      </c>
      <c r="AA48" s="17">
        <v>3543.8</v>
      </c>
      <c r="AB48" s="18"/>
      <c r="AC48" s="18"/>
      <c r="AD48" s="18"/>
      <c r="AE48" s="18"/>
      <c r="AF48" s="18"/>
      <c r="AJ48" s="51"/>
      <c r="AK48" s="51"/>
    </row>
    <row r="49" spans="1:37" s="19" customFormat="1" ht="11.25" customHeight="1" x14ac:dyDescent="0.2">
      <c r="A49" s="6" t="s">
        <v>49</v>
      </c>
      <c r="B49" s="17">
        <f t="shared" si="2"/>
        <v>4.9194900000000007E-2</v>
      </c>
      <c r="C49" s="17">
        <f t="shared" si="2"/>
        <v>0</v>
      </c>
      <c r="D49" s="17">
        <f t="shared" si="2"/>
        <v>0</v>
      </c>
      <c r="E49" s="17">
        <f t="shared" si="2"/>
        <v>3.5455217999999999</v>
      </c>
      <c r="F49" s="17">
        <f t="shared" si="2"/>
        <v>5.1206889999999996</v>
      </c>
      <c r="G49" s="17">
        <f t="shared" si="2"/>
        <v>0</v>
      </c>
      <c r="H49" s="17">
        <f t="shared" si="2"/>
        <v>0</v>
      </c>
      <c r="I49" s="17">
        <f t="shared" si="2"/>
        <v>1.3088402000000001</v>
      </c>
      <c r="J49" s="17">
        <f t="shared" si="2"/>
        <v>0</v>
      </c>
      <c r="K49" s="17">
        <f t="shared" si="2"/>
        <v>10.024245899999999</v>
      </c>
      <c r="L49" s="17"/>
      <c r="M49" s="17"/>
      <c r="N49" s="17"/>
      <c r="O49" s="17"/>
      <c r="P49" s="17"/>
      <c r="Q49" s="6" t="s">
        <v>49</v>
      </c>
      <c r="R49" s="17">
        <v>4.2300000000000004</v>
      </c>
      <c r="S49" s="17">
        <v>0</v>
      </c>
      <c r="T49" s="17">
        <v>0</v>
      </c>
      <c r="U49" s="17">
        <v>304.86</v>
      </c>
      <c r="V49" s="17">
        <v>440.3</v>
      </c>
      <c r="W49" s="17">
        <v>0</v>
      </c>
      <c r="X49" s="17">
        <v>0</v>
      </c>
      <c r="Y49" s="17">
        <v>112.54</v>
      </c>
      <c r="Z49" s="17">
        <v>0</v>
      </c>
      <c r="AA49" s="17">
        <v>861.93</v>
      </c>
      <c r="AB49" s="18"/>
      <c r="AC49" s="18"/>
      <c r="AD49" s="18"/>
      <c r="AE49" s="18"/>
      <c r="AF49" s="18"/>
      <c r="AJ49" s="51"/>
      <c r="AK49" s="51"/>
    </row>
    <row r="50" spans="1:37" s="19" customFormat="1" ht="10.5" customHeight="1" x14ac:dyDescent="0.25">
      <c r="A50" s="16" t="s">
        <v>50</v>
      </c>
      <c r="B50" s="25">
        <f t="shared" si="2"/>
        <v>0.12560399999999999</v>
      </c>
      <c r="C50" s="25">
        <f t="shared" si="2"/>
        <v>0</v>
      </c>
      <c r="D50" s="25">
        <f t="shared" si="2"/>
        <v>0</v>
      </c>
      <c r="E50" s="25">
        <f t="shared" si="2"/>
        <v>635.71871109999995</v>
      </c>
      <c r="F50" s="25">
        <f t="shared" si="2"/>
        <v>0.37681199999999998</v>
      </c>
      <c r="G50" s="25">
        <f t="shared" si="2"/>
        <v>11.740950199999999</v>
      </c>
      <c r="H50" s="25">
        <f t="shared" si="2"/>
        <v>0</v>
      </c>
      <c r="I50" s="25">
        <f t="shared" si="2"/>
        <v>4.6900300999999995</v>
      </c>
      <c r="J50" s="25">
        <f t="shared" si="2"/>
        <v>0</v>
      </c>
      <c r="K50" s="25">
        <f t="shared" si="2"/>
        <v>652.65233999999998</v>
      </c>
      <c r="L50" s="25"/>
      <c r="M50" s="25"/>
      <c r="N50" s="25"/>
      <c r="O50" s="25"/>
      <c r="P50" s="17"/>
      <c r="Q50" s="16" t="s">
        <v>75</v>
      </c>
      <c r="R50" s="25">
        <v>10.8</v>
      </c>
      <c r="S50" s="25">
        <v>0</v>
      </c>
      <c r="T50" s="25">
        <v>0</v>
      </c>
      <c r="U50" s="25">
        <v>54661.97</v>
      </c>
      <c r="V50" s="25">
        <v>32.4</v>
      </c>
      <c r="W50" s="25">
        <v>1009.54</v>
      </c>
      <c r="X50" s="25">
        <v>0</v>
      </c>
      <c r="Y50" s="25">
        <v>403.27</v>
      </c>
      <c r="Z50" s="25">
        <v>0</v>
      </c>
      <c r="AA50" s="25">
        <v>56118</v>
      </c>
      <c r="AB50" s="18"/>
      <c r="AC50" s="18"/>
      <c r="AD50" s="18"/>
      <c r="AE50" s="18"/>
      <c r="AF50" s="18"/>
      <c r="AJ50" s="51"/>
      <c r="AK50" s="51"/>
    </row>
    <row r="51" spans="1:37" s="19" customFormat="1" ht="10.5" customHeight="1" x14ac:dyDescent="0.2">
      <c r="A51" s="6" t="s">
        <v>51</v>
      </c>
      <c r="B51" s="17">
        <f t="shared" si="2"/>
        <v>0</v>
      </c>
      <c r="C51" s="17">
        <f t="shared" si="2"/>
        <v>0</v>
      </c>
      <c r="D51" s="17">
        <f t="shared" si="2"/>
        <v>0</v>
      </c>
      <c r="E51" s="17">
        <f t="shared" si="2"/>
        <v>147.59714409999998</v>
      </c>
      <c r="F51" s="17">
        <f t="shared" si="2"/>
        <v>0</v>
      </c>
      <c r="G51" s="17">
        <f t="shared" si="2"/>
        <v>0</v>
      </c>
      <c r="H51" s="17">
        <f t="shared" si="2"/>
        <v>0</v>
      </c>
      <c r="I51" s="17">
        <f t="shared" si="2"/>
        <v>0</v>
      </c>
      <c r="J51" s="17">
        <f t="shared" si="2"/>
        <v>0</v>
      </c>
      <c r="K51" s="17">
        <f t="shared" si="2"/>
        <v>147.59714409999998</v>
      </c>
      <c r="L51" s="17"/>
      <c r="M51" s="17"/>
      <c r="N51" s="17"/>
      <c r="O51" s="17"/>
      <c r="P51" s="17"/>
      <c r="Q51" s="6" t="s">
        <v>51</v>
      </c>
      <c r="R51" s="17">
        <v>0</v>
      </c>
      <c r="S51" s="17">
        <v>0</v>
      </c>
      <c r="T51" s="17">
        <v>0</v>
      </c>
      <c r="U51" s="17">
        <v>12691.07</v>
      </c>
      <c r="V51" s="17">
        <v>0</v>
      </c>
      <c r="W51" s="17">
        <v>0</v>
      </c>
      <c r="X51" s="17">
        <v>0</v>
      </c>
      <c r="Y51" s="17">
        <v>0</v>
      </c>
      <c r="Z51" s="17">
        <v>0</v>
      </c>
      <c r="AA51" s="17">
        <v>12691.07</v>
      </c>
      <c r="AB51" s="18"/>
      <c r="AC51" s="18"/>
      <c r="AD51" s="18"/>
      <c r="AE51" s="18"/>
      <c r="AF51" s="18"/>
      <c r="AJ51" s="51"/>
      <c r="AK51" s="51"/>
    </row>
    <row r="52" spans="1:37" s="19" customFormat="1" ht="10.5" customHeight="1" x14ac:dyDescent="0.2">
      <c r="A52" s="6" t="s">
        <v>52</v>
      </c>
      <c r="B52" s="17">
        <f t="shared" si="2"/>
        <v>0.12560399999999999</v>
      </c>
      <c r="C52" s="17">
        <f t="shared" si="2"/>
        <v>0</v>
      </c>
      <c r="D52" s="17">
        <f t="shared" si="2"/>
        <v>0</v>
      </c>
      <c r="E52" s="17">
        <f t="shared" si="2"/>
        <v>7.7503482999999997</v>
      </c>
      <c r="F52" s="17">
        <f t="shared" si="2"/>
        <v>0</v>
      </c>
      <c r="G52" s="17">
        <f t="shared" si="2"/>
        <v>0</v>
      </c>
      <c r="H52" s="17">
        <f t="shared" si="2"/>
        <v>0</v>
      </c>
      <c r="I52" s="17">
        <f t="shared" si="2"/>
        <v>4.5570991999999997</v>
      </c>
      <c r="J52" s="17">
        <f t="shared" si="2"/>
        <v>0</v>
      </c>
      <c r="K52" s="17">
        <f t="shared" si="2"/>
        <v>12.433051499999999</v>
      </c>
      <c r="L52" s="17"/>
      <c r="M52" s="17"/>
      <c r="N52" s="17"/>
      <c r="O52" s="17"/>
      <c r="P52" s="17"/>
      <c r="Q52" s="6" t="s">
        <v>52</v>
      </c>
      <c r="R52" s="17">
        <v>10.8</v>
      </c>
      <c r="S52" s="17">
        <v>0</v>
      </c>
      <c r="T52" s="17">
        <v>0</v>
      </c>
      <c r="U52" s="17">
        <v>666.41</v>
      </c>
      <c r="V52" s="17">
        <v>0</v>
      </c>
      <c r="W52" s="17">
        <v>0</v>
      </c>
      <c r="X52" s="17">
        <v>0</v>
      </c>
      <c r="Y52" s="17">
        <v>391.84</v>
      </c>
      <c r="Z52" s="17">
        <v>0</v>
      </c>
      <c r="AA52" s="17">
        <v>1069.05</v>
      </c>
      <c r="AB52" s="18"/>
      <c r="AC52" s="18"/>
      <c r="AD52" s="18"/>
      <c r="AE52" s="18"/>
      <c r="AF52" s="18"/>
      <c r="AJ52" s="51"/>
      <c r="AK52" s="51"/>
    </row>
    <row r="53" spans="1:37" s="19" customFormat="1" ht="10.5" customHeight="1" x14ac:dyDescent="0.2">
      <c r="A53" s="6" t="s">
        <v>53</v>
      </c>
      <c r="B53" s="17">
        <f t="shared" si="2"/>
        <v>0</v>
      </c>
      <c r="C53" s="17">
        <f t="shared" si="2"/>
        <v>0</v>
      </c>
      <c r="D53" s="17">
        <f t="shared" si="2"/>
        <v>0</v>
      </c>
      <c r="E53" s="17">
        <f t="shared" si="2"/>
        <v>468.79681009999996</v>
      </c>
      <c r="F53" s="17">
        <f t="shared" si="2"/>
        <v>0.37681199999999998</v>
      </c>
      <c r="G53" s="17">
        <f t="shared" si="2"/>
        <v>11.740950199999999</v>
      </c>
      <c r="H53" s="17">
        <f t="shared" si="2"/>
        <v>0</v>
      </c>
      <c r="I53" s="17">
        <f t="shared" si="2"/>
        <v>0.13293089999999999</v>
      </c>
      <c r="J53" s="17">
        <f t="shared" si="2"/>
        <v>0</v>
      </c>
      <c r="K53" s="17">
        <f t="shared" si="2"/>
        <v>481.0476195</v>
      </c>
      <c r="L53" s="17"/>
      <c r="M53" s="17"/>
      <c r="N53" s="17"/>
      <c r="O53" s="17"/>
      <c r="P53" s="17"/>
      <c r="Q53" s="6" t="s">
        <v>53</v>
      </c>
      <c r="R53" s="17">
        <v>0</v>
      </c>
      <c r="S53" s="17">
        <v>0</v>
      </c>
      <c r="T53" s="17">
        <v>0</v>
      </c>
      <c r="U53" s="17">
        <v>40309.269999999997</v>
      </c>
      <c r="V53" s="17">
        <v>32.4</v>
      </c>
      <c r="W53" s="17">
        <v>1009.54</v>
      </c>
      <c r="X53" s="17">
        <v>0</v>
      </c>
      <c r="Y53" s="17">
        <v>11.43</v>
      </c>
      <c r="Z53" s="17">
        <v>0</v>
      </c>
      <c r="AA53" s="17">
        <v>41362.65</v>
      </c>
      <c r="AB53" s="18"/>
      <c r="AC53" s="18"/>
      <c r="AD53" s="18"/>
      <c r="AE53" s="18"/>
      <c r="AF53" s="18"/>
      <c r="AJ53" s="51"/>
      <c r="AK53" s="51"/>
    </row>
    <row r="54" spans="1:37" s="19" customFormat="1" ht="10.5" customHeight="1" x14ac:dyDescent="0.2">
      <c r="A54" s="6" t="s">
        <v>54</v>
      </c>
      <c r="B54" s="17">
        <f t="shared" si="2"/>
        <v>0</v>
      </c>
      <c r="C54" s="17">
        <f t="shared" si="2"/>
        <v>0</v>
      </c>
      <c r="D54" s="17">
        <f t="shared" si="2"/>
        <v>0</v>
      </c>
      <c r="E54" s="17">
        <f t="shared" si="2"/>
        <v>11.5745249</v>
      </c>
      <c r="F54" s="17">
        <f t="shared" si="2"/>
        <v>0</v>
      </c>
      <c r="G54" s="17">
        <f t="shared" si="2"/>
        <v>0</v>
      </c>
      <c r="H54" s="17">
        <f t="shared" si="2"/>
        <v>0</v>
      </c>
      <c r="I54" s="17">
        <f t="shared" si="2"/>
        <v>0</v>
      </c>
      <c r="J54" s="17">
        <f t="shared" si="2"/>
        <v>0</v>
      </c>
      <c r="K54" s="17">
        <f t="shared" si="2"/>
        <v>11.5745249</v>
      </c>
      <c r="L54" s="17"/>
      <c r="M54" s="17"/>
      <c r="N54" s="17"/>
      <c r="O54" s="17"/>
      <c r="P54" s="17"/>
      <c r="Q54" s="6" t="s">
        <v>54</v>
      </c>
      <c r="R54" s="17">
        <v>0</v>
      </c>
      <c r="S54" s="17">
        <v>0</v>
      </c>
      <c r="T54" s="17">
        <v>0</v>
      </c>
      <c r="U54" s="17">
        <v>995.23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  <c r="AA54" s="17">
        <v>995.23</v>
      </c>
      <c r="AB54" s="18"/>
      <c r="AC54" s="18"/>
      <c r="AD54" s="18"/>
      <c r="AE54" s="18"/>
      <c r="AF54" s="18"/>
      <c r="AJ54" s="51"/>
      <c r="AK54" s="51"/>
    </row>
    <row r="55" spans="1:37" s="19" customFormat="1" ht="10.5" customHeight="1" x14ac:dyDescent="0.2">
      <c r="A55" s="6" t="s">
        <v>55</v>
      </c>
      <c r="B55" s="17">
        <f t="shared" si="2"/>
        <v>0</v>
      </c>
      <c r="C55" s="17">
        <f t="shared" si="2"/>
        <v>0</v>
      </c>
      <c r="D55" s="17">
        <f t="shared" si="2"/>
        <v>0</v>
      </c>
      <c r="E55" s="17">
        <f t="shared" si="2"/>
        <v>0</v>
      </c>
      <c r="F55" s="17">
        <f t="shared" si="2"/>
        <v>0</v>
      </c>
      <c r="G55" s="17">
        <f t="shared" si="2"/>
        <v>0</v>
      </c>
      <c r="H55" s="17">
        <f t="shared" si="2"/>
        <v>0</v>
      </c>
      <c r="I55" s="17">
        <f t="shared" si="2"/>
        <v>0</v>
      </c>
      <c r="J55" s="17">
        <f t="shared" si="2"/>
        <v>0</v>
      </c>
      <c r="K55" s="17">
        <f t="shared" si="2"/>
        <v>0</v>
      </c>
      <c r="L55" s="17"/>
      <c r="M55" s="17"/>
      <c r="N55" s="17"/>
      <c r="O55" s="17"/>
      <c r="P55" s="17"/>
      <c r="Q55" s="6" t="s">
        <v>55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8"/>
      <c r="AC55" s="18"/>
      <c r="AD55" s="18"/>
      <c r="AE55" s="18"/>
      <c r="AF55" s="18"/>
      <c r="AJ55" s="51"/>
      <c r="AK55" s="51"/>
    </row>
    <row r="56" spans="1:37" s="19" customFormat="1" ht="10.5" customHeight="1" x14ac:dyDescent="0.25">
      <c r="A56" s="16" t="s">
        <v>30</v>
      </c>
      <c r="B56" s="25">
        <f t="shared" si="2"/>
        <v>4.9919449</v>
      </c>
      <c r="C56" s="25">
        <f t="shared" si="2"/>
        <v>1.9494206000000001</v>
      </c>
      <c r="D56" s="25">
        <f t="shared" si="2"/>
        <v>0</v>
      </c>
      <c r="E56" s="25">
        <f t="shared" si="2"/>
        <v>77.471267900000001</v>
      </c>
      <c r="F56" s="25">
        <f t="shared" si="2"/>
        <v>406.74680589999997</v>
      </c>
      <c r="G56" s="25">
        <f t="shared" si="2"/>
        <v>21.719257599999999</v>
      </c>
      <c r="H56" s="25">
        <f t="shared" si="2"/>
        <v>0</v>
      </c>
      <c r="I56" s="25">
        <f t="shared" si="2"/>
        <v>206.02731079999998</v>
      </c>
      <c r="J56" s="25">
        <f t="shared" si="2"/>
        <v>6.6566631000000003</v>
      </c>
      <c r="K56" s="25">
        <f t="shared" si="2"/>
        <v>725.56267079999998</v>
      </c>
      <c r="L56" s="25"/>
      <c r="M56" s="25"/>
      <c r="N56" s="25"/>
      <c r="O56" s="25"/>
      <c r="P56" s="17"/>
      <c r="Q56" s="16" t="s">
        <v>30</v>
      </c>
      <c r="R56" s="25">
        <v>429.23</v>
      </c>
      <c r="S56" s="25">
        <v>167.62</v>
      </c>
      <c r="T56" s="25">
        <v>0</v>
      </c>
      <c r="U56" s="25">
        <v>6661.33</v>
      </c>
      <c r="V56" s="25">
        <v>34973.93</v>
      </c>
      <c r="W56" s="25">
        <v>1867.52</v>
      </c>
      <c r="X56" s="25">
        <v>0</v>
      </c>
      <c r="Y56" s="25">
        <v>17715.16</v>
      </c>
      <c r="Z56" s="25">
        <v>572.37</v>
      </c>
      <c r="AA56" s="25">
        <v>62387.16</v>
      </c>
      <c r="AB56" s="18"/>
      <c r="AC56" s="18"/>
      <c r="AD56" s="18"/>
      <c r="AE56" s="18"/>
      <c r="AF56" s="18"/>
      <c r="AJ56" s="51"/>
      <c r="AK56" s="51"/>
    </row>
    <row r="57" spans="1:37" s="19" customFormat="1" ht="10.5" customHeight="1" x14ac:dyDescent="0.2">
      <c r="A57" s="6" t="s">
        <v>56</v>
      </c>
      <c r="B57" s="17">
        <f t="shared" si="2"/>
        <v>4.6630484999999995</v>
      </c>
      <c r="C57" s="17">
        <f t="shared" si="2"/>
        <v>1.9494206000000001</v>
      </c>
      <c r="D57" s="17">
        <f t="shared" si="2"/>
        <v>0</v>
      </c>
      <c r="E57" s="17">
        <f t="shared" si="2"/>
        <v>30.978598399999996</v>
      </c>
      <c r="F57" s="17">
        <f t="shared" si="2"/>
        <v>310.8714119</v>
      </c>
      <c r="G57" s="17">
        <f t="shared" si="2"/>
        <v>8.6957509999999996</v>
      </c>
      <c r="H57" s="17">
        <f t="shared" si="2"/>
        <v>0</v>
      </c>
      <c r="I57" s="17">
        <f t="shared" si="2"/>
        <v>108.0250224</v>
      </c>
      <c r="J57" s="17">
        <f t="shared" si="2"/>
        <v>3.0289172</v>
      </c>
      <c r="K57" s="17">
        <f t="shared" si="2"/>
        <v>468.21217000000001</v>
      </c>
      <c r="L57" s="17"/>
      <c r="M57" s="17"/>
      <c r="N57" s="17"/>
      <c r="O57" s="17"/>
      <c r="P57" s="17"/>
      <c r="Q57" s="6" t="s">
        <v>56</v>
      </c>
      <c r="R57" s="17">
        <v>400.95</v>
      </c>
      <c r="S57" s="17">
        <v>167.62</v>
      </c>
      <c r="T57" s="17">
        <v>0</v>
      </c>
      <c r="U57" s="17">
        <v>2663.68</v>
      </c>
      <c r="V57" s="17">
        <v>26730.13</v>
      </c>
      <c r="W57" s="17">
        <v>747.7</v>
      </c>
      <c r="X57" s="17">
        <v>0</v>
      </c>
      <c r="Y57" s="17">
        <v>9288.48</v>
      </c>
      <c r="Z57" s="17">
        <v>260.44</v>
      </c>
      <c r="AA57" s="17">
        <v>40259</v>
      </c>
      <c r="AB57" s="18"/>
      <c r="AC57" s="18"/>
      <c r="AD57" s="18"/>
      <c r="AE57" s="18"/>
      <c r="AF57" s="18"/>
      <c r="AJ57" s="51"/>
      <c r="AK57" s="51"/>
    </row>
    <row r="58" spans="1:37" s="19" customFormat="1" ht="10.5" customHeight="1" x14ac:dyDescent="0.2">
      <c r="A58" s="6" t="s">
        <v>57</v>
      </c>
      <c r="B58" s="17">
        <f t="shared" si="2"/>
        <v>0.23050660000000001</v>
      </c>
      <c r="C58" s="17">
        <f t="shared" si="2"/>
        <v>0</v>
      </c>
      <c r="D58" s="17">
        <f t="shared" si="2"/>
        <v>0</v>
      </c>
      <c r="E58" s="17">
        <f t="shared" si="2"/>
        <v>10.436994599999998</v>
      </c>
      <c r="F58" s="17">
        <f t="shared" si="2"/>
        <v>34.724854000000001</v>
      </c>
      <c r="G58" s="17">
        <f t="shared" si="2"/>
        <v>0.3177316</v>
      </c>
      <c r="H58" s="17">
        <f t="shared" si="2"/>
        <v>0</v>
      </c>
      <c r="I58" s="17">
        <f t="shared" si="2"/>
        <v>19.707849099999997</v>
      </c>
      <c r="J58" s="17">
        <f t="shared" si="2"/>
        <v>0.82863750000000003</v>
      </c>
      <c r="K58" s="17">
        <f t="shared" si="2"/>
        <v>66.24668969999999</v>
      </c>
      <c r="L58" s="17"/>
      <c r="M58" s="17"/>
      <c r="N58" s="17"/>
      <c r="O58" s="17"/>
      <c r="P58" s="17"/>
      <c r="Q58" s="6" t="s">
        <v>57</v>
      </c>
      <c r="R58" s="17">
        <v>19.82</v>
      </c>
      <c r="S58" s="17">
        <v>0</v>
      </c>
      <c r="T58" s="17">
        <v>0</v>
      </c>
      <c r="U58" s="17">
        <v>897.42</v>
      </c>
      <c r="V58" s="17">
        <v>2985.8</v>
      </c>
      <c r="W58" s="17">
        <v>27.32</v>
      </c>
      <c r="X58" s="17">
        <v>0</v>
      </c>
      <c r="Y58" s="17">
        <v>1694.57</v>
      </c>
      <c r="Z58" s="17">
        <v>71.25</v>
      </c>
      <c r="AA58" s="17">
        <v>5696.19</v>
      </c>
      <c r="AB58" s="18"/>
      <c r="AC58" s="18"/>
      <c r="AD58" s="18"/>
      <c r="AE58" s="18"/>
      <c r="AF58" s="18"/>
      <c r="AJ58" s="51"/>
      <c r="AK58" s="51"/>
    </row>
    <row r="59" spans="1:37" s="19" customFormat="1" ht="10.5" customHeight="1" x14ac:dyDescent="0.2">
      <c r="A59" s="6" t="s">
        <v>58</v>
      </c>
      <c r="B59" s="17">
        <f t="shared" si="2"/>
        <v>4.1053899999999997E-2</v>
      </c>
      <c r="C59" s="17">
        <f t="shared" si="2"/>
        <v>0</v>
      </c>
      <c r="D59" s="17">
        <f t="shared" si="2"/>
        <v>0</v>
      </c>
      <c r="E59" s="17">
        <f t="shared" si="2"/>
        <v>24.885059899999998</v>
      </c>
      <c r="F59" s="17">
        <f t="shared" si="2"/>
        <v>60.1314031</v>
      </c>
      <c r="G59" s="17">
        <f t="shared" si="2"/>
        <v>11.281216299999999</v>
      </c>
      <c r="H59" s="17">
        <f t="shared" si="2"/>
        <v>0</v>
      </c>
      <c r="I59" s="17">
        <f t="shared" si="2"/>
        <v>73.984361300000003</v>
      </c>
      <c r="J59" s="17">
        <f t="shared" si="2"/>
        <v>2.7991084000000002</v>
      </c>
      <c r="K59" s="17">
        <f t="shared" si="2"/>
        <v>173.12231919999999</v>
      </c>
      <c r="L59" s="17"/>
      <c r="M59" s="17"/>
      <c r="N59" s="17"/>
      <c r="O59" s="17"/>
      <c r="P59" s="17"/>
      <c r="Q59" s="6" t="s">
        <v>58</v>
      </c>
      <c r="R59" s="17">
        <v>3.53</v>
      </c>
      <c r="S59" s="17">
        <v>0</v>
      </c>
      <c r="T59" s="17">
        <v>0</v>
      </c>
      <c r="U59" s="17">
        <v>2139.73</v>
      </c>
      <c r="V59" s="17">
        <v>5170.37</v>
      </c>
      <c r="W59" s="17">
        <v>970.01</v>
      </c>
      <c r="X59" s="17">
        <v>0</v>
      </c>
      <c r="Y59" s="17">
        <v>6361.51</v>
      </c>
      <c r="Z59" s="17">
        <v>240.68</v>
      </c>
      <c r="AA59" s="17">
        <v>14885.84</v>
      </c>
      <c r="AB59" s="18"/>
      <c r="AC59" s="18"/>
      <c r="AD59" s="18"/>
      <c r="AE59" s="18"/>
      <c r="AF59" s="18"/>
      <c r="AJ59" s="51"/>
      <c r="AK59" s="51"/>
    </row>
    <row r="60" spans="1:37" s="19" customFormat="1" ht="11.25" customHeight="1" x14ac:dyDescent="0.2">
      <c r="A60" s="6" t="s">
        <v>59</v>
      </c>
      <c r="B60" s="17">
        <f t="shared" si="2"/>
        <v>0</v>
      </c>
      <c r="C60" s="17">
        <f t="shared" si="2"/>
        <v>0</v>
      </c>
      <c r="D60" s="17">
        <f t="shared" si="2"/>
        <v>0</v>
      </c>
      <c r="E60" s="17">
        <f t="shared" si="2"/>
        <v>11.170615</v>
      </c>
      <c r="F60" s="17">
        <f t="shared" si="2"/>
        <v>1.0191368999999999</v>
      </c>
      <c r="G60" s="17">
        <f t="shared" si="2"/>
        <v>1.3689673</v>
      </c>
      <c r="H60" s="17">
        <f t="shared" si="2"/>
        <v>0</v>
      </c>
      <c r="I60" s="17">
        <f t="shared" si="2"/>
        <v>4.3099616999999997</v>
      </c>
      <c r="J60" s="17">
        <f t="shared" si="2"/>
        <v>0</v>
      </c>
      <c r="K60" s="17">
        <f t="shared" si="2"/>
        <v>17.868680900000001</v>
      </c>
      <c r="L60" s="17"/>
      <c r="M60" s="17"/>
      <c r="N60" s="17"/>
      <c r="O60" s="17"/>
      <c r="P60" s="17"/>
      <c r="Q60" s="6" t="s">
        <v>59</v>
      </c>
      <c r="R60" s="17">
        <v>0</v>
      </c>
      <c r="S60" s="17">
        <v>0</v>
      </c>
      <c r="T60" s="17">
        <v>0</v>
      </c>
      <c r="U60" s="17">
        <v>960.5</v>
      </c>
      <c r="V60" s="17">
        <v>87.63</v>
      </c>
      <c r="W60" s="17">
        <v>117.71</v>
      </c>
      <c r="X60" s="17">
        <v>0</v>
      </c>
      <c r="Y60" s="17">
        <v>370.59</v>
      </c>
      <c r="Z60" s="17">
        <v>0</v>
      </c>
      <c r="AA60" s="17">
        <v>1536.43</v>
      </c>
      <c r="AB60" s="18"/>
      <c r="AC60" s="18"/>
      <c r="AD60" s="18"/>
      <c r="AE60" s="18"/>
      <c r="AF60" s="18"/>
      <c r="AJ60" s="51"/>
      <c r="AK60" s="51"/>
    </row>
    <row r="61" spans="1:37" s="19" customFormat="1" ht="10.5" customHeight="1" x14ac:dyDescent="0.2">
      <c r="A61" s="27" t="s">
        <v>60</v>
      </c>
      <c r="B61" s="28">
        <f t="shared" si="2"/>
        <v>5.7452200000000002E-2</v>
      </c>
      <c r="C61" s="28">
        <f t="shared" si="2"/>
        <v>0</v>
      </c>
      <c r="D61" s="28">
        <f t="shared" si="2"/>
        <v>0</v>
      </c>
      <c r="E61" s="28">
        <f t="shared" si="2"/>
        <v>0</v>
      </c>
      <c r="F61" s="28">
        <f t="shared" si="2"/>
        <v>0</v>
      </c>
      <c r="G61" s="28">
        <f t="shared" si="2"/>
        <v>5.5358799999999993E-2</v>
      </c>
      <c r="H61" s="28">
        <f t="shared" si="2"/>
        <v>0</v>
      </c>
      <c r="I61" s="28">
        <f t="shared" si="2"/>
        <v>0</v>
      </c>
      <c r="J61" s="28">
        <f t="shared" si="2"/>
        <v>0</v>
      </c>
      <c r="K61" s="28">
        <f t="shared" si="2"/>
        <v>0.11281099999999999</v>
      </c>
      <c r="L61" s="17"/>
      <c r="M61" s="17"/>
      <c r="N61" s="17"/>
      <c r="O61" s="17"/>
      <c r="P61" s="17"/>
      <c r="Q61" s="27" t="s">
        <v>60</v>
      </c>
      <c r="R61" s="28">
        <v>4.9400000000000004</v>
      </c>
      <c r="S61" s="28">
        <v>0</v>
      </c>
      <c r="T61" s="28">
        <v>0</v>
      </c>
      <c r="U61" s="28">
        <v>0</v>
      </c>
      <c r="V61" s="28">
        <v>0</v>
      </c>
      <c r="W61" s="28">
        <v>4.76</v>
      </c>
      <c r="X61" s="28">
        <v>0</v>
      </c>
      <c r="Y61" s="28">
        <v>0</v>
      </c>
      <c r="Z61" s="28">
        <v>0</v>
      </c>
      <c r="AA61" s="28">
        <v>9.6999999999999993</v>
      </c>
      <c r="AB61" s="18"/>
      <c r="AC61" s="18"/>
      <c r="AD61" s="18"/>
      <c r="AE61" s="18"/>
      <c r="AF61" s="18"/>
      <c r="AJ61" s="51"/>
      <c r="AK61" s="51"/>
    </row>
    <row r="62" spans="1:37" s="35" customFormat="1" ht="10.5" customHeight="1" thickBot="1" x14ac:dyDescent="0.3">
      <c r="A62" s="32" t="s">
        <v>61</v>
      </c>
      <c r="B62" s="33">
        <f t="shared" si="2"/>
        <v>0</v>
      </c>
      <c r="C62" s="33">
        <f t="shared" si="2"/>
        <v>0.53090949999999992</v>
      </c>
      <c r="D62" s="33">
        <f t="shared" si="2"/>
        <v>0</v>
      </c>
      <c r="E62" s="33">
        <f t="shared" si="2"/>
        <v>91.253748299999998</v>
      </c>
      <c r="F62" s="33">
        <f t="shared" si="2"/>
        <v>5.1088263999999999</v>
      </c>
      <c r="G62" s="33">
        <f t="shared" si="2"/>
        <v>0</v>
      </c>
      <c r="H62" s="33">
        <f t="shared" si="2"/>
        <v>0</v>
      </c>
      <c r="I62" s="33">
        <f t="shared" si="2"/>
        <v>0</v>
      </c>
      <c r="J62" s="33">
        <f t="shared" si="2"/>
        <v>0</v>
      </c>
      <c r="K62" s="33">
        <f t="shared" si="2"/>
        <v>96.893600500000005</v>
      </c>
      <c r="L62" s="25"/>
      <c r="M62" s="25"/>
      <c r="N62" s="25"/>
      <c r="O62" s="25"/>
      <c r="P62" s="25"/>
      <c r="Q62" s="32" t="s">
        <v>61</v>
      </c>
      <c r="R62" s="33">
        <v>0</v>
      </c>
      <c r="S62" s="33">
        <v>45.65</v>
      </c>
      <c r="T62" s="33">
        <v>0</v>
      </c>
      <c r="U62" s="33">
        <v>7846.41</v>
      </c>
      <c r="V62" s="33">
        <v>439.28</v>
      </c>
      <c r="W62" s="33">
        <v>0</v>
      </c>
      <c r="X62" s="33">
        <v>0</v>
      </c>
      <c r="Y62" s="33">
        <v>0</v>
      </c>
      <c r="Z62" s="33">
        <v>0</v>
      </c>
      <c r="AA62" s="33">
        <v>8331.35</v>
      </c>
      <c r="AB62" s="34"/>
      <c r="AC62" s="34"/>
      <c r="AD62" s="34"/>
      <c r="AE62" s="34"/>
      <c r="AF62" s="34"/>
      <c r="AJ62" s="51"/>
      <c r="AK62" s="51"/>
    </row>
    <row r="63" spans="1:37" ht="12" customHeight="1" thickTop="1" x14ac:dyDescent="0.25">
      <c r="A63" s="36" t="s">
        <v>62</v>
      </c>
      <c r="B63" s="36"/>
      <c r="C63" s="36"/>
      <c r="D63" s="36"/>
      <c r="E63" s="36"/>
      <c r="F63" s="36"/>
      <c r="G63" s="36"/>
      <c r="H63" s="6"/>
      <c r="I63" s="6"/>
      <c r="J63" s="6"/>
      <c r="K63" s="6"/>
      <c r="L63" s="6"/>
      <c r="M63" s="6"/>
      <c r="N63" s="6"/>
      <c r="O63" s="6"/>
      <c r="Q63" s="36"/>
      <c r="R63" s="36"/>
      <c r="S63" s="36"/>
      <c r="T63" s="36"/>
      <c r="U63" s="36"/>
      <c r="V63" s="36"/>
      <c r="W63" s="36"/>
      <c r="X63" s="6"/>
      <c r="Y63" s="6"/>
      <c r="Z63" s="6"/>
      <c r="AA63" s="6"/>
    </row>
    <row r="64" spans="1:37" ht="10" customHeight="1" x14ac:dyDescent="0.25">
      <c r="A64" s="36" t="s">
        <v>63</v>
      </c>
      <c r="B64" s="36"/>
      <c r="C64" s="36"/>
      <c r="D64" s="36"/>
      <c r="E64" s="36"/>
      <c r="F64" s="36"/>
      <c r="G64" s="36"/>
      <c r="H64" s="6"/>
      <c r="I64" s="6"/>
      <c r="J64" s="6"/>
      <c r="K64" s="6"/>
      <c r="L64" s="6"/>
      <c r="M64" s="6"/>
      <c r="N64" s="6"/>
      <c r="O64" s="6"/>
      <c r="Q64" s="36"/>
      <c r="R64" s="36"/>
      <c r="S64" s="36"/>
      <c r="T64" s="36"/>
      <c r="U64" s="36"/>
      <c r="V64" s="36"/>
      <c r="W64" s="36"/>
      <c r="X64" s="6"/>
      <c r="Y64" s="6"/>
      <c r="Z64" s="6"/>
      <c r="AA64" s="6"/>
    </row>
    <row r="65" spans="1:33" ht="10" customHeight="1" x14ac:dyDescent="0.25">
      <c r="A65" s="36" t="s">
        <v>64</v>
      </c>
      <c r="B65" s="36"/>
      <c r="C65" s="36"/>
      <c r="D65" s="36"/>
      <c r="E65" s="36"/>
      <c r="F65" s="36"/>
      <c r="G65" s="36"/>
      <c r="H65" s="6"/>
      <c r="I65" s="6"/>
      <c r="J65" s="6"/>
      <c r="K65" s="6"/>
      <c r="L65" s="6"/>
      <c r="M65" s="6"/>
      <c r="N65" s="6"/>
      <c r="O65" s="6"/>
      <c r="Q65" s="36"/>
      <c r="R65" s="36"/>
      <c r="S65" s="36"/>
      <c r="T65" s="36"/>
      <c r="U65" s="36"/>
      <c r="V65" s="36"/>
      <c r="W65" s="36"/>
      <c r="X65" s="6"/>
      <c r="Y65" s="6"/>
      <c r="Z65" s="6"/>
      <c r="AA65" s="6"/>
    </row>
    <row r="66" spans="1:33" ht="10" customHeight="1" x14ac:dyDescent="0.25">
      <c r="A66" s="36" t="s">
        <v>65</v>
      </c>
      <c r="B66" s="36"/>
      <c r="C66" s="36"/>
      <c r="D66" s="36"/>
      <c r="E66" s="36"/>
      <c r="F66" s="36"/>
      <c r="G66" s="36"/>
      <c r="H66" s="6"/>
      <c r="I66" s="6"/>
      <c r="J66" s="6"/>
      <c r="K66" s="6"/>
      <c r="L66" s="6"/>
      <c r="M66" s="6"/>
      <c r="N66" s="6"/>
      <c r="O66" s="6"/>
      <c r="Q66" s="36"/>
      <c r="R66" s="36"/>
      <c r="S66" s="36"/>
      <c r="T66" s="36"/>
      <c r="U66" s="36"/>
      <c r="V66" s="36"/>
      <c r="W66" s="36"/>
      <c r="X66" s="6"/>
      <c r="Y66" s="6"/>
      <c r="Z66" s="6"/>
      <c r="AA66" s="6"/>
    </row>
    <row r="67" spans="1:33" ht="10" customHeight="1" x14ac:dyDescent="0.25">
      <c r="A67" s="36" t="s">
        <v>66</v>
      </c>
      <c r="B67" s="36"/>
      <c r="C67" s="36"/>
      <c r="D67" s="36"/>
      <c r="E67" s="36"/>
      <c r="F67" s="36"/>
      <c r="G67" s="36"/>
      <c r="H67" s="6"/>
      <c r="I67" s="6"/>
      <c r="J67" s="6"/>
      <c r="K67" s="6"/>
      <c r="L67" s="6"/>
      <c r="M67" s="6"/>
      <c r="N67" s="6"/>
      <c r="O67" s="6"/>
      <c r="Q67" s="36"/>
      <c r="R67" s="36"/>
      <c r="S67" s="36"/>
      <c r="T67" s="36"/>
      <c r="U67" s="36"/>
      <c r="V67" s="36"/>
      <c r="W67" s="36"/>
      <c r="X67" s="6"/>
      <c r="Y67" s="6"/>
      <c r="Z67" s="6"/>
      <c r="AA67" s="6"/>
    </row>
    <row r="68" spans="1:33" s="47" customFormat="1" ht="9.75" customHeight="1" x14ac:dyDescent="0.3">
      <c r="A68" s="36" t="s">
        <v>81</v>
      </c>
      <c r="B68" s="36"/>
      <c r="C68" s="36"/>
      <c r="D68" s="36"/>
      <c r="E68" s="36"/>
      <c r="F68" s="36"/>
      <c r="G68" s="49"/>
      <c r="H68" s="50"/>
      <c r="I68" s="6"/>
      <c r="J68" s="6"/>
      <c r="K68" s="6"/>
      <c r="L68" s="6"/>
      <c r="M68" s="6"/>
      <c r="N68" s="6"/>
      <c r="O68" s="6"/>
      <c r="P68" s="11"/>
      <c r="Q68" s="36"/>
      <c r="R68" s="36"/>
      <c r="S68" s="36"/>
      <c r="T68" s="36"/>
      <c r="U68" s="36"/>
      <c r="V68" s="36"/>
      <c r="W68" s="36"/>
      <c r="X68" s="6"/>
      <c r="Y68" s="6"/>
      <c r="Z68" s="6"/>
      <c r="AA68" s="6"/>
      <c r="AB68" s="11"/>
      <c r="AC68" s="11"/>
      <c r="AD68" s="11"/>
      <c r="AE68" s="11"/>
      <c r="AF68" s="11"/>
      <c r="AG68" s="11"/>
    </row>
    <row r="69" spans="1:33" x14ac:dyDescent="0.25">
      <c r="A69" s="36" t="s">
        <v>78</v>
      </c>
      <c r="H69" s="6"/>
      <c r="I69" s="6"/>
      <c r="J69" s="6"/>
      <c r="K69" s="6"/>
      <c r="L69" s="6"/>
      <c r="M69" s="6"/>
      <c r="N69" s="6"/>
      <c r="O69" s="6"/>
      <c r="Q69" s="48"/>
    </row>
    <row r="70" spans="1:33" x14ac:dyDescent="0.25">
      <c r="A70" s="36" t="s">
        <v>115</v>
      </c>
    </row>
    <row r="71" spans="1:33" x14ac:dyDescent="0.25">
      <c r="A71" s="52" t="s">
        <v>114</v>
      </c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R71" s="37"/>
      <c r="S71" s="37"/>
      <c r="T71" s="37"/>
      <c r="U71" s="37"/>
      <c r="V71" s="37"/>
      <c r="W71" s="37"/>
      <c r="X71" s="37"/>
      <c r="Y71" s="37"/>
      <c r="Z71" s="37"/>
      <c r="AA71" s="37"/>
    </row>
  </sheetData>
  <dataValidations count="1">
    <dataValidation type="list" allowBlank="1" showInputMessage="1" showErrorMessage="1" sqref="M4" xr:uid="{F0A01F57-8387-4DF4-8DE3-1D160B55475F}">
      <formula1>$AD$5:$AD$7</formula1>
    </dataValidation>
  </dataValidations>
  <hyperlinks>
    <hyperlink ref="A71" r:id="rId1" xr:uid="{54A22EC6-0491-4138-BD02-A8CFA13C62F4}"/>
  </hyperlinks>
  <pageMargins left="0.51181102362204722" right="0.51181102362204722" top="0.51181102362204722" bottom="0.51181102362204722" header="0.27559055118110237" footer="0.27559055118110237"/>
  <pageSetup paperSize="9" scale="94" firstPageNumber="27" orientation="portrait" useFirstPageNumber="1" r:id="rId2"/>
  <headerFooter alignWithMargins="0">
    <oddHeader>&amp;R&amp;"Arial,Bold"ENERGY</oddHeader>
    <oddFooter>&amp;C29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C8D21-ED84-4CB7-9C83-B904A11FD711}">
  <sheetPr>
    <pageSetUpPr fitToPage="1"/>
  </sheetPr>
  <dimension ref="A1:AL71"/>
  <sheetViews>
    <sheetView zoomScaleNormal="100" workbookViewId="0"/>
  </sheetViews>
  <sheetFormatPr defaultColWidth="9.1796875" defaultRowHeight="12.5" x14ac:dyDescent="0.25"/>
  <cols>
    <col min="1" max="1" width="19.1796875" style="11" customWidth="1"/>
    <col min="2" max="2" width="6.453125" style="11" customWidth="1"/>
    <col min="3" max="3" width="11.54296875" style="11" customWidth="1"/>
    <col min="4" max="4" width="7.1796875" style="11" customWidth="1"/>
    <col min="5" max="5" width="9" style="11" customWidth="1"/>
    <col min="6" max="6" width="6.81640625" style="11" customWidth="1"/>
    <col min="7" max="7" width="9.54296875" style="11" customWidth="1"/>
    <col min="8" max="8" width="8.453125" style="11" customWidth="1"/>
    <col min="9" max="9" width="8.54296875" style="11" customWidth="1"/>
    <col min="10" max="10" width="5.26953125" style="11" customWidth="1"/>
    <col min="11" max="12" width="7.453125" style="11" customWidth="1"/>
    <col min="13" max="13" width="32.81640625" style="11" customWidth="1"/>
    <col min="14" max="15" width="7.453125" style="11" customWidth="1"/>
    <col min="16" max="16" width="9.1796875" style="11" customWidth="1"/>
    <col min="17" max="17" width="19.1796875" style="11" customWidth="1"/>
    <col min="18" max="18" width="6.453125" style="11" customWidth="1"/>
    <col min="19" max="19" width="11.54296875" style="11" customWidth="1"/>
    <col min="20" max="20" width="7.1796875" style="11" customWidth="1"/>
    <col min="21" max="21" width="9" style="11" customWidth="1"/>
    <col min="22" max="22" width="6.81640625" style="11" customWidth="1"/>
    <col min="23" max="23" width="9.54296875" style="11" customWidth="1"/>
    <col min="24" max="24" width="8.453125" style="11" customWidth="1"/>
    <col min="25" max="25" width="8.54296875" style="11" customWidth="1"/>
    <col min="26" max="26" width="5.26953125" style="11" customWidth="1"/>
    <col min="27" max="27" width="7.453125" style="11" customWidth="1"/>
    <col min="28" max="29" width="9.26953125" style="11" customWidth="1"/>
    <col min="30" max="30" width="23.81640625" style="11" customWidth="1"/>
    <col min="31" max="31" width="9.26953125" style="11" customWidth="1"/>
    <col min="32" max="32" width="9.7265625" style="11" customWidth="1"/>
    <col min="33" max="16384" width="9.1796875" style="11"/>
  </cols>
  <sheetData>
    <row r="1" spans="1:38" s="4" customFormat="1" ht="21.75" customHeight="1" x14ac:dyDescent="0.5">
      <c r="A1" s="1" t="s">
        <v>101</v>
      </c>
      <c r="B1" s="2"/>
      <c r="C1" s="2"/>
      <c r="D1" s="2"/>
      <c r="E1" s="2"/>
      <c r="F1" s="2"/>
      <c r="G1" s="2"/>
      <c r="H1" s="3"/>
      <c r="J1" s="5"/>
      <c r="Q1" s="1" t="str">
        <f>A1</f>
        <v>Aggregate energy balance 2015</v>
      </c>
      <c r="R1" s="2"/>
      <c r="S1" s="2"/>
      <c r="T1" s="2"/>
      <c r="U1" s="2"/>
      <c r="V1" s="2"/>
      <c r="W1" s="2"/>
      <c r="X1" s="3"/>
      <c r="Z1" s="5"/>
    </row>
    <row r="2" spans="1:38" ht="23.5" thickBot="1" x14ac:dyDescent="0.55000000000000004">
      <c r="A2" s="1" t="s">
        <v>0</v>
      </c>
      <c r="B2" s="6"/>
      <c r="C2" s="6"/>
      <c r="D2" s="6"/>
      <c r="E2" s="6"/>
      <c r="F2" s="6"/>
      <c r="G2" s="7"/>
      <c r="H2" s="8"/>
      <c r="I2" s="9"/>
      <c r="J2" s="9"/>
      <c r="K2" s="40" t="str">
        <f>M4</f>
        <v>Terawatt hours</v>
      </c>
      <c r="L2" s="10"/>
      <c r="M2" s="10"/>
      <c r="N2" s="10"/>
      <c r="O2" s="10"/>
      <c r="Q2" s="1" t="s">
        <v>0</v>
      </c>
      <c r="R2" s="6"/>
      <c r="S2" s="6"/>
      <c r="T2" s="6"/>
      <c r="U2" s="6"/>
      <c r="V2" s="6"/>
      <c r="W2" s="7"/>
      <c r="X2" s="8"/>
      <c r="Y2" s="9"/>
      <c r="Z2" s="9"/>
      <c r="AA2" s="10" t="s">
        <v>1</v>
      </c>
    </row>
    <row r="3" spans="1:38" s="15" customFormat="1" ht="33.75" customHeight="1" thickTop="1" x14ac:dyDescent="0.25">
      <c r="A3" s="12"/>
      <c r="B3" s="13" t="s">
        <v>2</v>
      </c>
      <c r="C3" s="14" t="s">
        <v>3</v>
      </c>
      <c r="D3" s="13" t="s">
        <v>4</v>
      </c>
      <c r="E3" s="13" t="s">
        <v>5</v>
      </c>
      <c r="F3" s="14" t="s">
        <v>6</v>
      </c>
      <c r="G3" s="14" t="s">
        <v>7</v>
      </c>
      <c r="H3" s="13" t="s">
        <v>8</v>
      </c>
      <c r="I3" s="13" t="s">
        <v>9</v>
      </c>
      <c r="J3" s="13" t="s">
        <v>10</v>
      </c>
      <c r="K3" s="13" t="s">
        <v>11</v>
      </c>
      <c r="L3" s="38"/>
      <c r="M3" s="43" t="s">
        <v>76</v>
      </c>
      <c r="N3" s="44"/>
      <c r="O3" s="38"/>
      <c r="Q3" s="12"/>
      <c r="R3" s="13" t="s">
        <v>2</v>
      </c>
      <c r="S3" s="14" t="s">
        <v>70</v>
      </c>
      <c r="T3" s="13" t="s">
        <v>4</v>
      </c>
      <c r="U3" s="13" t="s">
        <v>5</v>
      </c>
      <c r="V3" s="14" t="s">
        <v>71</v>
      </c>
      <c r="W3" s="14" t="s">
        <v>72</v>
      </c>
      <c r="X3" s="13" t="s">
        <v>8</v>
      </c>
      <c r="Y3" s="13" t="s">
        <v>9</v>
      </c>
      <c r="Z3" s="13" t="s">
        <v>10</v>
      </c>
      <c r="AA3" s="13" t="s">
        <v>11</v>
      </c>
    </row>
    <row r="4" spans="1:38" s="19" customFormat="1" ht="10.5" customHeight="1" x14ac:dyDescent="0.25">
      <c r="A4" s="16" t="s">
        <v>12</v>
      </c>
      <c r="B4" s="17"/>
      <c r="C4" s="18"/>
      <c r="D4" s="18"/>
      <c r="E4" s="18"/>
      <c r="F4" s="18"/>
      <c r="G4" s="18"/>
      <c r="H4" s="18"/>
      <c r="I4" s="18"/>
      <c r="J4" s="18"/>
      <c r="K4" s="18"/>
      <c r="L4" s="18"/>
      <c r="M4" s="45" t="s">
        <v>68</v>
      </c>
      <c r="N4" s="46">
        <f>IF(M4=AD5,AE5,IF(M4=AD6,AE6,AE7))</f>
        <v>1.163E-2</v>
      </c>
      <c r="O4" s="18"/>
      <c r="Q4" s="16" t="s">
        <v>12</v>
      </c>
      <c r="R4" s="17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</row>
    <row r="5" spans="1:38" s="19" customFormat="1" ht="10.5" customHeight="1" x14ac:dyDescent="0.2">
      <c r="A5" s="6" t="s">
        <v>79</v>
      </c>
      <c r="B5" s="17">
        <f>R5*$N$4</f>
        <v>62.616966699999999</v>
      </c>
      <c r="C5" s="17">
        <f t="shared" ref="C5:K19" si="0">S5*$N$4</f>
        <v>0</v>
      </c>
      <c r="D5" s="17">
        <f t="shared" si="0"/>
        <v>576.19241690000001</v>
      </c>
      <c r="E5" s="17">
        <f t="shared" si="0"/>
        <v>0</v>
      </c>
      <c r="F5" s="17">
        <f t="shared" si="0"/>
        <v>451.79095889999996</v>
      </c>
      <c r="G5" s="17">
        <f t="shared" si="0"/>
        <v>105.73309829999999</v>
      </c>
      <c r="H5" s="17">
        <f t="shared" si="0"/>
        <v>234.13143840000001</v>
      </c>
      <c r="I5" s="17">
        <f t="shared" si="0"/>
        <v>0</v>
      </c>
      <c r="J5" s="17">
        <f t="shared" si="0"/>
        <v>0</v>
      </c>
      <c r="K5" s="17">
        <f t="shared" si="0"/>
        <v>1430.4649955</v>
      </c>
      <c r="L5" s="17"/>
      <c r="M5" s="17"/>
      <c r="N5" s="17"/>
      <c r="O5" s="17"/>
      <c r="P5" s="17"/>
      <c r="Q5" s="6" t="s">
        <v>79</v>
      </c>
      <c r="R5" s="17">
        <v>5384.09</v>
      </c>
      <c r="S5" s="17">
        <v>0</v>
      </c>
      <c r="T5" s="17">
        <v>49543.63</v>
      </c>
      <c r="U5" s="17">
        <v>0</v>
      </c>
      <c r="V5" s="17">
        <v>38847.03</v>
      </c>
      <c r="W5" s="17">
        <v>9091.41</v>
      </c>
      <c r="X5" s="17">
        <v>20131.68</v>
      </c>
      <c r="Y5" s="17">
        <v>0</v>
      </c>
      <c r="Z5" s="17">
        <v>0</v>
      </c>
      <c r="AA5" s="17">
        <v>122997.85</v>
      </c>
      <c r="AB5" s="18"/>
      <c r="AC5" s="18" t="s">
        <v>67</v>
      </c>
      <c r="AD5" s="18" t="s">
        <v>1</v>
      </c>
      <c r="AE5" s="18">
        <v>1</v>
      </c>
      <c r="AF5" s="18"/>
      <c r="AJ5" s="51"/>
      <c r="AK5" s="51"/>
      <c r="AL5" s="51"/>
    </row>
    <row r="6" spans="1:38" s="19" customFormat="1" ht="10.5" customHeight="1" x14ac:dyDescent="0.2">
      <c r="A6" s="6" t="s">
        <v>13</v>
      </c>
      <c r="B6" s="17">
        <f t="shared" ref="B6:K43" si="1">R6*$N$4</f>
        <v>173.11708569999999</v>
      </c>
      <c r="C6" s="17">
        <f t="shared" si="0"/>
        <v>9.3712213999999996</v>
      </c>
      <c r="D6" s="17">
        <f t="shared" si="0"/>
        <v>644.38213069999995</v>
      </c>
      <c r="E6" s="17">
        <f t="shared" si="0"/>
        <v>408.17648179999998</v>
      </c>
      <c r="F6" s="17">
        <f t="shared" si="0"/>
        <v>498.39806759999993</v>
      </c>
      <c r="G6" s="17">
        <f t="shared" si="0"/>
        <v>43.172304500000003</v>
      </c>
      <c r="H6" s="17">
        <f t="shared" si="0"/>
        <v>0</v>
      </c>
      <c r="I6" s="17">
        <f t="shared" si="0"/>
        <v>22.9608764</v>
      </c>
      <c r="J6" s="17">
        <f t="shared" si="0"/>
        <v>0</v>
      </c>
      <c r="K6" s="17">
        <f t="shared" si="0"/>
        <v>1799.5781680999999</v>
      </c>
      <c r="L6" s="17"/>
      <c r="M6" s="17"/>
      <c r="N6" s="17"/>
      <c r="O6" s="17"/>
      <c r="P6" s="17"/>
      <c r="Q6" s="6" t="s">
        <v>13</v>
      </c>
      <c r="R6" s="17">
        <v>14885.39</v>
      </c>
      <c r="S6" s="17">
        <v>805.78</v>
      </c>
      <c r="T6" s="17">
        <v>55406.89</v>
      </c>
      <c r="U6" s="17">
        <v>35096.86</v>
      </c>
      <c r="V6" s="17">
        <v>42854.52</v>
      </c>
      <c r="W6" s="17">
        <v>3712.15</v>
      </c>
      <c r="X6" s="17">
        <v>0</v>
      </c>
      <c r="Y6" s="17">
        <v>1974.28</v>
      </c>
      <c r="Z6" s="17">
        <v>0</v>
      </c>
      <c r="AA6" s="17">
        <v>154735.87</v>
      </c>
      <c r="AB6" s="18"/>
      <c r="AC6" s="18"/>
      <c r="AD6" s="18" t="s">
        <v>69</v>
      </c>
      <c r="AE6" s="42">
        <v>4.1868000000000002E-2</v>
      </c>
      <c r="AF6" s="18"/>
      <c r="AJ6" s="51"/>
      <c r="AK6" s="51"/>
    </row>
    <row r="7" spans="1:38" s="19" customFormat="1" ht="10.5" customHeight="1" x14ac:dyDescent="0.2">
      <c r="A7" s="6" t="s">
        <v>14</v>
      </c>
      <c r="B7" s="17">
        <f t="shared" si="1"/>
        <v>-3.3682805999999998</v>
      </c>
      <c r="C7" s="17">
        <f t="shared" si="0"/>
        <v>-0.92295680000000002</v>
      </c>
      <c r="D7" s="17">
        <f t="shared" si="0"/>
        <v>-428.76262849999995</v>
      </c>
      <c r="E7" s="17">
        <f t="shared" si="0"/>
        <v>-287.55209889999998</v>
      </c>
      <c r="F7" s="17">
        <f t="shared" si="0"/>
        <v>-156.35325479999997</v>
      </c>
      <c r="G7" s="17">
        <f t="shared" si="0"/>
        <v>-4.2523931999999993</v>
      </c>
      <c r="H7" s="17">
        <f t="shared" si="0"/>
        <v>0</v>
      </c>
      <c r="I7" s="17">
        <f t="shared" si="0"/>
        <v>-1.8553339</v>
      </c>
      <c r="J7" s="17">
        <f t="shared" si="0"/>
        <v>0</v>
      </c>
      <c r="K7" s="17">
        <f t="shared" si="0"/>
        <v>-883.06683039999996</v>
      </c>
      <c r="L7" s="17"/>
      <c r="M7" s="17"/>
      <c r="N7" s="17"/>
      <c r="O7" s="17"/>
      <c r="P7" s="17"/>
      <c r="Q7" s="6" t="s">
        <v>14</v>
      </c>
      <c r="R7" s="17">
        <v>-289.62</v>
      </c>
      <c r="S7" s="17">
        <v>-79.36</v>
      </c>
      <c r="T7" s="17">
        <v>-36866.949999999997</v>
      </c>
      <c r="U7" s="17">
        <v>-24725.03</v>
      </c>
      <c r="V7" s="17">
        <v>-13443.96</v>
      </c>
      <c r="W7" s="17">
        <v>-365.64</v>
      </c>
      <c r="X7" s="17">
        <v>0</v>
      </c>
      <c r="Y7" s="17">
        <v>-159.53</v>
      </c>
      <c r="Z7" s="17">
        <v>0</v>
      </c>
      <c r="AA7" s="17">
        <v>-75930.080000000002</v>
      </c>
      <c r="AB7" s="18"/>
      <c r="AC7" s="18"/>
      <c r="AD7" s="18" t="s">
        <v>68</v>
      </c>
      <c r="AE7" s="41">
        <v>1.163E-2</v>
      </c>
      <c r="AF7" s="18"/>
      <c r="AJ7" s="51"/>
      <c r="AK7" s="51"/>
    </row>
    <row r="8" spans="1:38" s="19" customFormat="1" ht="10.5" customHeight="1" x14ac:dyDescent="0.2">
      <c r="A8" s="6" t="s">
        <v>15</v>
      </c>
      <c r="B8" s="17">
        <f t="shared" si="1"/>
        <v>0</v>
      </c>
      <c r="C8" s="17">
        <f t="shared" si="0"/>
        <v>0</v>
      </c>
      <c r="D8" s="17">
        <f t="shared" si="0"/>
        <v>0</v>
      </c>
      <c r="E8" s="17">
        <f t="shared" si="0"/>
        <v>-31.210035399999999</v>
      </c>
      <c r="F8" s="17">
        <f t="shared" si="0"/>
        <v>0</v>
      </c>
      <c r="G8" s="17">
        <f t="shared" si="0"/>
        <v>0</v>
      </c>
      <c r="H8" s="17">
        <f t="shared" si="0"/>
        <v>0</v>
      </c>
      <c r="I8" s="17">
        <f t="shared" si="0"/>
        <v>0</v>
      </c>
      <c r="J8" s="17">
        <f t="shared" si="0"/>
        <v>0</v>
      </c>
      <c r="K8" s="17">
        <f t="shared" si="0"/>
        <v>-31.210035399999999</v>
      </c>
      <c r="L8" s="17"/>
      <c r="M8" s="17"/>
      <c r="N8" s="17"/>
      <c r="O8" s="17"/>
      <c r="P8" s="17"/>
      <c r="Q8" s="6" t="s">
        <v>15</v>
      </c>
      <c r="R8" s="17">
        <v>0</v>
      </c>
      <c r="S8" s="17">
        <v>0</v>
      </c>
      <c r="T8" s="17">
        <v>0</v>
      </c>
      <c r="U8" s="17">
        <v>-2683.58</v>
      </c>
      <c r="V8" s="17">
        <v>0</v>
      </c>
      <c r="W8" s="17">
        <v>0</v>
      </c>
      <c r="X8" s="17">
        <v>0</v>
      </c>
      <c r="Y8" s="17">
        <v>0</v>
      </c>
      <c r="Z8" s="17">
        <v>0</v>
      </c>
      <c r="AA8" s="17">
        <v>-2683.58</v>
      </c>
      <c r="AB8" s="18"/>
      <c r="AC8" s="18"/>
      <c r="AD8" s="18"/>
      <c r="AE8" s="18"/>
      <c r="AF8" s="18"/>
      <c r="AJ8" s="51"/>
      <c r="AK8" s="51"/>
    </row>
    <row r="9" spans="1:38" s="19" customFormat="1" ht="10.5" customHeight="1" x14ac:dyDescent="0.2">
      <c r="A9" s="6" t="s">
        <v>16</v>
      </c>
      <c r="B9" s="24">
        <f t="shared" si="1"/>
        <v>51.951442600000007</v>
      </c>
      <c r="C9" s="24">
        <f t="shared" si="0"/>
        <v>0.53288659999999999</v>
      </c>
      <c r="D9" s="24">
        <f t="shared" si="0"/>
        <v>-1.2171957999999998</v>
      </c>
      <c r="E9" s="24">
        <f t="shared" si="0"/>
        <v>-9.2477108000000001</v>
      </c>
      <c r="F9" s="24">
        <f t="shared" si="0"/>
        <v>3.9732731999999999</v>
      </c>
      <c r="G9" s="24">
        <f t="shared" si="0"/>
        <v>0</v>
      </c>
      <c r="H9" s="24">
        <f t="shared" si="0"/>
        <v>0</v>
      </c>
      <c r="I9" s="24">
        <f t="shared" si="0"/>
        <v>0</v>
      </c>
      <c r="J9" s="24">
        <f t="shared" si="0"/>
        <v>0</v>
      </c>
      <c r="K9" s="24">
        <f t="shared" si="0"/>
        <v>45.9926958</v>
      </c>
      <c r="L9" s="20"/>
      <c r="M9" s="20"/>
      <c r="N9" s="20"/>
      <c r="O9" s="20"/>
      <c r="P9" s="20"/>
      <c r="Q9" s="6" t="s">
        <v>73</v>
      </c>
      <c r="R9" s="24">
        <v>4467.0200000000004</v>
      </c>
      <c r="S9" s="24">
        <v>45.82</v>
      </c>
      <c r="T9" s="24">
        <v>-104.66</v>
      </c>
      <c r="U9" s="24">
        <v>-795.16</v>
      </c>
      <c r="V9" s="24">
        <v>341.64</v>
      </c>
      <c r="W9" s="24">
        <v>0</v>
      </c>
      <c r="X9" s="24">
        <v>0</v>
      </c>
      <c r="Y9" s="24">
        <v>0</v>
      </c>
      <c r="Z9" s="24">
        <v>0</v>
      </c>
      <c r="AA9" s="24">
        <v>3954.66</v>
      </c>
      <c r="AB9" s="18"/>
      <c r="AC9" s="18"/>
      <c r="AD9" s="18"/>
      <c r="AE9" s="18"/>
      <c r="AF9" s="18"/>
      <c r="AJ9" s="51"/>
      <c r="AK9" s="51"/>
    </row>
    <row r="10" spans="1:38" s="23" customFormat="1" ht="10.5" customHeight="1" x14ac:dyDescent="0.25">
      <c r="A10" s="21" t="s">
        <v>17</v>
      </c>
      <c r="B10" s="22">
        <f t="shared" si="1"/>
        <v>284.31733070000001</v>
      </c>
      <c r="C10" s="22">
        <f t="shared" si="0"/>
        <v>8.9810348999999992</v>
      </c>
      <c r="D10" s="22">
        <f t="shared" si="0"/>
        <v>790.59472330000006</v>
      </c>
      <c r="E10" s="22">
        <f t="shared" si="0"/>
        <v>80.166636699999998</v>
      </c>
      <c r="F10" s="22">
        <f t="shared" si="0"/>
        <v>797.80904489999989</v>
      </c>
      <c r="G10" s="22">
        <f t="shared" si="0"/>
        <v>144.65312589999999</v>
      </c>
      <c r="H10" s="22">
        <f t="shared" si="0"/>
        <v>234.13143840000001</v>
      </c>
      <c r="I10" s="22">
        <f t="shared" si="0"/>
        <v>21.105542499999999</v>
      </c>
      <c r="J10" s="22">
        <f t="shared" si="0"/>
        <v>0</v>
      </c>
      <c r="K10" s="22">
        <f t="shared" si="0"/>
        <v>2361.7589935999999</v>
      </c>
      <c r="L10" s="25"/>
      <c r="M10" s="25"/>
      <c r="N10" s="25"/>
      <c r="O10" s="25"/>
      <c r="P10" s="17"/>
      <c r="Q10" s="21" t="s">
        <v>17</v>
      </c>
      <c r="R10" s="22">
        <v>24446.89</v>
      </c>
      <c r="S10" s="22">
        <v>772.23</v>
      </c>
      <c r="T10" s="22">
        <v>67978.91</v>
      </c>
      <c r="U10" s="22">
        <v>6893.09</v>
      </c>
      <c r="V10" s="22">
        <v>68599.23</v>
      </c>
      <c r="W10" s="22">
        <v>12437.93</v>
      </c>
      <c r="X10" s="22">
        <v>20131.68</v>
      </c>
      <c r="Y10" s="22">
        <v>1814.75</v>
      </c>
      <c r="Z10" s="22">
        <v>0</v>
      </c>
      <c r="AA10" s="22">
        <v>203074.72</v>
      </c>
      <c r="AB10" s="18"/>
      <c r="AC10" s="18"/>
      <c r="AD10" s="18"/>
      <c r="AE10" s="18"/>
      <c r="AF10" s="18"/>
      <c r="AJ10" s="51"/>
      <c r="AK10" s="51"/>
    </row>
    <row r="11" spans="1:38" s="23" customFormat="1" ht="11.25" customHeight="1" x14ac:dyDescent="0.2">
      <c r="A11" s="21" t="s">
        <v>18</v>
      </c>
      <c r="B11" s="24">
        <f t="shared" si="1"/>
        <v>1.8430061</v>
      </c>
      <c r="C11" s="24">
        <f t="shared" si="0"/>
        <v>9.8855000000000002E-3</v>
      </c>
      <c r="D11" s="24">
        <f t="shared" si="0"/>
        <v>-0.92865549999999986</v>
      </c>
      <c r="E11" s="24">
        <f t="shared" si="0"/>
        <v>-1.9791934</v>
      </c>
      <c r="F11" s="24">
        <f t="shared" si="0"/>
        <v>-2.3836848000000002</v>
      </c>
      <c r="G11" s="24">
        <f t="shared" si="0"/>
        <v>0</v>
      </c>
      <c r="H11" s="24">
        <f t="shared" si="0"/>
        <v>0</v>
      </c>
      <c r="I11" s="24">
        <f t="shared" si="0"/>
        <v>1.3098869</v>
      </c>
      <c r="J11" s="24">
        <f t="shared" si="0"/>
        <v>0</v>
      </c>
      <c r="K11" s="24">
        <f t="shared" si="0"/>
        <v>-2.1288715000000002</v>
      </c>
      <c r="L11" s="24"/>
      <c r="M11" s="24"/>
      <c r="N11" s="24"/>
      <c r="O11" s="24"/>
      <c r="P11" s="17"/>
      <c r="Q11" s="21" t="s">
        <v>74</v>
      </c>
      <c r="R11" s="24">
        <v>158.47</v>
      </c>
      <c r="S11" s="24">
        <v>0.85</v>
      </c>
      <c r="T11" s="24">
        <v>-79.849999999999994</v>
      </c>
      <c r="U11" s="24">
        <v>-170.18</v>
      </c>
      <c r="V11" s="24">
        <v>-204.96</v>
      </c>
      <c r="W11" s="24">
        <v>0</v>
      </c>
      <c r="X11" s="24">
        <v>0</v>
      </c>
      <c r="Y11" s="24">
        <v>112.63</v>
      </c>
      <c r="Z11" s="24">
        <v>0</v>
      </c>
      <c r="AA11" s="24">
        <v>-183.05</v>
      </c>
      <c r="AB11" s="18"/>
      <c r="AC11" s="18"/>
      <c r="AD11" s="18"/>
      <c r="AE11" s="18"/>
      <c r="AF11" s="18"/>
      <c r="AJ11" s="51"/>
      <c r="AK11" s="51"/>
    </row>
    <row r="12" spans="1:38" s="23" customFormat="1" ht="10.5" customHeight="1" x14ac:dyDescent="0.25">
      <c r="A12" s="21" t="s">
        <v>19</v>
      </c>
      <c r="B12" s="22">
        <f t="shared" si="1"/>
        <v>282.47432459999999</v>
      </c>
      <c r="C12" s="22">
        <f t="shared" si="0"/>
        <v>8.9711493999999998</v>
      </c>
      <c r="D12" s="22">
        <f t="shared" si="0"/>
        <v>791.52337879999993</v>
      </c>
      <c r="E12" s="22">
        <f t="shared" si="0"/>
        <v>82.145830099999998</v>
      </c>
      <c r="F12" s="22">
        <f t="shared" si="0"/>
        <v>800.19284599999992</v>
      </c>
      <c r="G12" s="22">
        <f t="shared" si="0"/>
        <v>144.65312589999999</v>
      </c>
      <c r="H12" s="22">
        <f t="shared" si="0"/>
        <v>234.13143840000001</v>
      </c>
      <c r="I12" s="22">
        <f t="shared" si="0"/>
        <v>19.795771900000002</v>
      </c>
      <c r="J12" s="22">
        <f t="shared" si="0"/>
        <v>0</v>
      </c>
      <c r="K12" s="22">
        <f t="shared" si="0"/>
        <v>2363.8877487999998</v>
      </c>
      <c r="L12" s="25"/>
      <c r="M12" s="25"/>
      <c r="N12" s="25"/>
      <c r="O12" s="25"/>
      <c r="P12" s="17"/>
      <c r="Q12" s="21" t="s">
        <v>19</v>
      </c>
      <c r="R12" s="22">
        <v>24288.42</v>
      </c>
      <c r="S12" s="22">
        <v>771.38</v>
      </c>
      <c r="T12" s="22">
        <v>68058.759999999995</v>
      </c>
      <c r="U12" s="22">
        <v>7063.27</v>
      </c>
      <c r="V12" s="22">
        <v>68804.2</v>
      </c>
      <c r="W12" s="22">
        <v>12437.93</v>
      </c>
      <c r="X12" s="22">
        <v>20131.68</v>
      </c>
      <c r="Y12" s="22">
        <v>1702.13</v>
      </c>
      <c r="Z12" s="22">
        <v>0</v>
      </c>
      <c r="AA12" s="22">
        <v>203257.76</v>
      </c>
      <c r="AB12" s="18"/>
      <c r="AC12" s="18"/>
      <c r="AD12" s="18"/>
      <c r="AE12" s="18"/>
      <c r="AF12" s="18"/>
      <c r="AJ12" s="51"/>
      <c r="AK12" s="51"/>
    </row>
    <row r="13" spans="1:38" s="19" customFormat="1" ht="10.5" customHeight="1" x14ac:dyDescent="0.2">
      <c r="A13" s="6" t="s">
        <v>20</v>
      </c>
      <c r="B13" s="24">
        <f t="shared" si="1"/>
        <v>0</v>
      </c>
      <c r="C13" s="24">
        <f t="shared" si="0"/>
        <v>0.39576889999999998</v>
      </c>
      <c r="D13" s="24">
        <f t="shared" si="0"/>
        <v>-17.175649199999999</v>
      </c>
      <c r="E13" s="24">
        <f t="shared" si="0"/>
        <v>19.997785</v>
      </c>
      <c r="F13" s="24">
        <f t="shared" si="0"/>
        <v>0.55940299999999998</v>
      </c>
      <c r="G13" s="24">
        <f t="shared" si="0"/>
        <v>-0.98529359999999999</v>
      </c>
      <c r="H13" s="24">
        <f t="shared" si="0"/>
        <v>-54.106830500000001</v>
      </c>
      <c r="I13" s="24">
        <f t="shared" si="0"/>
        <v>54.106830500000001</v>
      </c>
      <c r="J13" s="24">
        <f t="shared" si="0"/>
        <v>0</v>
      </c>
      <c r="K13" s="24">
        <f t="shared" si="0"/>
        <v>2.7920140999999998</v>
      </c>
      <c r="L13" s="24"/>
      <c r="M13" s="24"/>
      <c r="N13" s="24"/>
      <c r="O13" s="24"/>
      <c r="P13" s="17"/>
      <c r="Q13" s="6" t="s">
        <v>20</v>
      </c>
      <c r="R13" s="24">
        <v>0</v>
      </c>
      <c r="S13" s="24">
        <v>34.03</v>
      </c>
      <c r="T13" s="24">
        <v>-1476.84</v>
      </c>
      <c r="U13" s="24">
        <v>1719.5</v>
      </c>
      <c r="V13" s="24">
        <v>48.1</v>
      </c>
      <c r="W13" s="24">
        <v>-84.72</v>
      </c>
      <c r="X13" s="24">
        <v>-4652.3500000000004</v>
      </c>
      <c r="Y13" s="24">
        <v>4652.3500000000004</v>
      </c>
      <c r="Z13" s="24">
        <v>0</v>
      </c>
      <c r="AA13" s="24">
        <v>240.07</v>
      </c>
      <c r="AB13" s="18"/>
      <c r="AC13" s="18"/>
      <c r="AD13" s="18"/>
      <c r="AE13" s="18"/>
      <c r="AF13" s="18"/>
      <c r="AJ13" s="51"/>
      <c r="AK13" s="51"/>
    </row>
    <row r="14" spans="1:38" s="19" customFormat="1" ht="10.5" customHeight="1" x14ac:dyDescent="0.25">
      <c r="A14" s="16" t="s">
        <v>21</v>
      </c>
      <c r="B14" s="25">
        <f t="shared" si="1"/>
        <v>-261.14664909999999</v>
      </c>
      <c r="C14" s="25">
        <f t="shared" si="0"/>
        <v>10.6203997</v>
      </c>
      <c r="D14" s="25">
        <f t="shared" si="0"/>
        <v>-774.34772959999998</v>
      </c>
      <c r="E14" s="25">
        <f t="shared" si="0"/>
        <v>763.2286355</v>
      </c>
      <c r="F14" s="25">
        <f t="shared" si="0"/>
        <v>-241.2082934</v>
      </c>
      <c r="G14" s="25">
        <f t="shared" si="0"/>
        <v>-98.492725500000006</v>
      </c>
      <c r="H14" s="25">
        <f t="shared" si="0"/>
        <v>-180.02460790000001</v>
      </c>
      <c r="I14" s="25">
        <f t="shared" si="0"/>
        <v>282.0290119</v>
      </c>
      <c r="J14" s="25">
        <f t="shared" si="0"/>
        <v>17.521874299999997</v>
      </c>
      <c r="K14" s="25">
        <f t="shared" si="0"/>
        <v>-481.81996779999997</v>
      </c>
      <c r="L14" s="25"/>
      <c r="M14" s="25"/>
      <c r="N14" s="25"/>
      <c r="O14" s="25"/>
      <c r="P14" s="17"/>
      <c r="Q14" s="16" t="s">
        <v>21</v>
      </c>
      <c r="R14" s="25">
        <v>-22454.57</v>
      </c>
      <c r="S14" s="25">
        <v>913.19</v>
      </c>
      <c r="T14" s="25">
        <v>-66581.919999999998</v>
      </c>
      <c r="U14" s="25">
        <v>65625.850000000006</v>
      </c>
      <c r="V14" s="25">
        <v>-20740.18</v>
      </c>
      <c r="W14" s="25">
        <v>-8468.85</v>
      </c>
      <c r="X14" s="25">
        <v>-15479.33</v>
      </c>
      <c r="Y14" s="25">
        <v>24250.13</v>
      </c>
      <c r="Z14" s="25">
        <v>1506.61</v>
      </c>
      <c r="AA14" s="25">
        <v>-41429.06</v>
      </c>
      <c r="AB14" s="18"/>
      <c r="AC14" s="18"/>
      <c r="AD14" s="18"/>
      <c r="AE14" s="18"/>
      <c r="AF14" s="18"/>
      <c r="AJ14" s="51"/>
      <c r="AK14" s="51"/>
    </row>
    <row r="15" spans="1:38" s="19" customFormat="1" ht="10.5" customHeight="1" x14ac:dyDescent="0.2">
      <c r="A15" s="6" t="s">
        <v>22</v>
      </c>
      <c r="B15" s="17">
        <f t="shared" si="1"/>
        <v>-213.15464</v>
      </c>
      <c r="C15" s="17">
        <f t="shared" si="0"/>
        <v>-9.1065225999999999</v>
      </c>
      <c r="D15" s="17">
        <f t="shared" si="0"/>
        <v>0</v>
      </c>
      <c r="E15" s="17">
        <f t="shared" si="0"/>
        <v>-6.9013582999999992</v>
      </c>
      <c r="F15" s="17">
        <f t="shared" si="0"/>
        <v>-212.63198780000002</v>
      </c>
      <c r="G15" s="17">
        <f t="shared" si="0"/>
        <v>-96.740200799999997</v>
      </c>
      <c r="H15" s="17">
        <f t="shared" si="0"/>
        <v>-180.02460790000001</v>
      </c>
      <c r="I15" s="17">
        <f t="shared" si="0"/>
        <v>282.0290119</v>
      </c>
      <c r="J15" s="17">
        <f t="shared" si="0"/>
        <v>0</v>
      </c>
      <c r="K15" s="17">
        <f t="shared" si="0"/>
        <v>-436.5304218</v>
      </c>
      <c r="L15" s="17"/>
      <c r="M15" s="17"/>
      <c r="N15" s="17"/>
      <c r="O15" s="17"/>
      <c r="P15" s="17"/>
      <c r="Q15" s="6" t="s">
        <v>22</v>
      </c>
      <c r="R15" s="17">
        <v>-18328</v>
      </c>
      <c r="S15" s="17">
        <v>-783.02</v>
      </c>
      <c r="T15" s="17">
        <v>0</v>
      </c>
      <c r="U15" s="17">
        <v>-593.41</v>
      </c>
      <c r="V15" s="17">
        <v>-18283.060000000001</v>
      </c>
      <c r="W15" s="17">
        <v>-8318.16</v>
      </c>
      <c r="X15" s="17">
        <v>-15479.33</v>
      </c>
      <c r="Y15" s="17">
        <v>24250.13</v>
      </c>
      <c r="Z15" s="17">
        <v>0</v>
      </c>
      <c r="AA15" s="17">
        <v>-37534.86</v>
      </c>
      <c r="AB15" s="18"/>
      <c r="AC15" s="18"/>
      <c r="AD15" s="18"/>
      <c r="AE15" s="18"/>
      <c r="AF15" s="18"/>
      <c r="AJ15" s="51"/>
      <c r="AK15" s="51"/>
    </row>
    <row r="16" spans="1:38" s="19" customFormat="1" ht="10.5" customHeight="1" x14ac:dyDescent="0.2">
      <c r="A16" s="6" t="s">
        <v>23</v>
      </c>
      <c r="B16" s="17">
        <f t="shared" si="1"/>
        <v>-213.01507999999998</v>
      </c>
      <c r="C16" s="17">
        <f t="shared" si="0"/>
        <v>0</v>
      </c>
      <c r="D16" s="17">
        <f t="shared" si="0"/>
        <v>0</v>
      </c>
      <c r="E16" s="17">
        <f t="shared" si="0"/>
        <v>-2.4811442000000001</v>
      </c>
      <c r="F16" s="17">
        <f t="shared" si="0"/>
        <v>-185.95451229999998</v>
      </c>
      <c r="G16" s="17">
        <f t="shared" si="0"/>
        <v>-47.220823799999998</v>
      </c>
      <c r="H16" s="17">
        <f t="shared" si="0"/>
        <v>-180.02460790000001</v>
      </c>
      <c r="I16" s="17">
        <f t="shared" si="0"/>
        <v>253.6829803</v>
      </c>
      <c r="J16" s="17">
        <f t="shared" si="0"/>
        <v>0</v>
      </c>
      <c r="K16" s="17">
        <f t="shared" si="0"/>
        <v>-375.01330419999999</v>
      </c>
      <c r="L16" s="17"/>
      <c r="M16" s="17"/>
      <c r="N16" s="17"/>
      <c r="O16" s="17"/>
      <c r="P16" s="17"/>
      <c r="Q16" s="6" t="s">
        <v>23</v>
      </c>
      <c r="R16" s="17">
        <v>-18316</v>
      </c>
      <c r="S16" s="17">
        <v>0</v>
      </c>
      <c r="T16" s="17">
        <v>0</v>
      </c>
      <c r="U16" s="17">
        <v>-213.34</v>
      </c>
      <c r="V16" s="17">
        <v>-15989.21</v>
      </c>
      <c r="W16" s="17">
        <v>-4060.26</v>
      </c>
      <c r="X16" s="17">
        <v>-15479.33</v>
      </c>
      <c r="Y16" s="17">
        <v>21812.81</v>
      </c>
      <c r="Z16" s="17">
        <v>0</v>
      </c>
      <c r="AA16" s="17">
        <v>-32245.34</v>
      </c>
      <c r="AB16" s="18"/>
      <c r="AC16" s="18"/>
      <c r="AD16" s="18"/>
      <c r="AE16" s="18"/>
      <c r="AF16" s="18"/>
      <c r="AJ16" s="51"/>
      <c r="AK16" s="51"/>
    </row>
    <row r="17" spans="1:37" s="19" customFormat="1" ht="10.5" customHeight="1" x14ac:dyDescent="0.2">
      <c r="A17" s="6" t="s">
        <v>24</v>
      </c>
      <c r="B17" s="17">
        <f t="shared" si="1"/>
        <v>-0.13955999999999999</v>
      </c>
      <c r="C17" s="17">
        <f t="shared" si="0"/>
        <v>-9.1065225999999999</v>
      </c>
      <c r="D17" s="17">
        <f t="shared" si="0"/>
        <v>0</v>
      </c>
      <c r="E17" s="17">
        <f t="shared" si="0"/>
        <v>-4.4202140999999999</v>
      </c>
      <c r="F17" s="17">
        <f t="shared" si="0"/>
        <v>-26.6774755</v>
      </c>
      <c r="G17" s="17">
        <f t="shared" si="0"/>
        <v>-49.519260700000004</v>
      </c>
      <c r="H17" s="17">
        <f t="shared" si="0"/>
        <v>0</v>
      </c>
      <c r="I17" s="17">
        <f t="shared" si="0"/>
        <v>28.3460316</v>
      </c>
      <c r="J17" s="17">
        <f t="shared" si="0"/>
        <v>0</v>
      </c>
      <c r="K17" s="17">
        <f t="shared" si="0"/>
        <v>-61.517001300000004</v>
      </c>
      <c r="L17" s="17"/>
      <c r="M17" s="17"/>
      <c r="N17" s="17"/>
      <c r="O17" s="17"/>
      <c r="P17" s="17"/>
      <c r="Q17" s="6" t="s">
        <v>24</v>
      </c>
      <c r="R17" s="17">
        <v>-12</v>
      </c>
      <c r="S17" s="17">
        <v>-783.02</v>
      </c>
      <c r="T17" s="17">
        <v>0</v>
      </c>
      <c r="U17" s="17">
        <v>-380.07</v>
      </c>
      <c r="V17" s="17">
        <v>-2293.85</v>
      </c>
      <c r="W17" s="17">
        <v>-4257.8900000000003</v>
      </c>
      <c r="X17" s="17">
        <v>0</v>
      </c>
      <c r="Y17" s="17">
        <v>2437.3200000000002</v>
      </c>
      <c r="Z17" s="17">
        <v>0</v>
      </c>
      <c r="AA17" s="17">
        <v>-5289.51</v>
      </c>
      <c r="AB17" s="18"/>
      <c r="AC17" s="18"/>
      <c r="AD17" s="18"/>
      <c r="AE17" s="18"/>
      <c r="AF17" s="18"/>
      <c r="AJ17" s="51"/>
      <c r="AK17" s="51"/>
    </row>
    <row r="18" spans="1:37" s="26" customFormat="1" ht="10.5" customHeight="1" x14ac:dyDescent="0.2">
      <c r="A18" s="6" t="s">
        <v>25</v>
      </c>
      <c r="B18" s="17">
        <f t="shared" si="1"/>
        <v>-4.1984299999999995E-2</v>
      </c>
      <c r="C18" s="17">
        <f t="shared" si="0"/>
        <v>-1.3490799999999999E-2</v>
      </c>
      <c r="D18" s="17">
        <f t="shared" si="0"/>
        <v>0</v>
      </c>
      <c r="E18" s="17">
        <f t="shared" si="0"/>
        <v>-0.52997910000000004</v>
      </c>
      <c r="F18" s="17">
        <f t="shared" si="0"/>
        <v>-28.576189299999999</v>
      </c>
      <c r="G18" s="17">
        <f t="shared" si="0"/>
        <v>-1.7525246999999999</v>
      </c>
      <c r="H18" s="17">
        <f t="shared" si="0"/>
        <v>0</v>
      </c>
      <c r="I18" s="17">
        <f t="shared" si="0"/>
        <v>0</v>
      </c>
      <c r="J18" s="17">
        <f t="shared" si="0"/>
        <v>17.521874299999997</v>
      </c>
      <c r="K18" s="17">
        <f t="shared" si="0"/>
        <v>-13.392293899999999</v>
      </c>
      <c r="L18" s="17"/>
      <c r="M18" s="17"/>
      <c r="N18" s="17"/>
      <c r="O18" s="17"/>
      <c r="P18" s="17"/>
      <c r="Q18" s="6" t="s">
        <v>25</v>
      </c>
      <c r="R18" s="17">
        <v>-3.61</v>
      </c>
      <c r="S18" s="17">
        <v>-1.1599999999999999</v>
      </c>
      <c r="T18" s="17">
        <v>0</v>
      </c>
      <c r="U18" s="17">
        <v>-45.57</v>
      </c>
      <c r="V18" s="17">
        <v>-2457.11</v>
      </c>
      <c r="W18" s="17">
        <v>-150.69</v>
      </c>
      <c r="X18" s="17">
        <v>0</v>
      </c>
      <c r="Y18" s="17">
        <v>0</v>
      </c>
      <c r="Z18" s="17">
        <v>1506.61</v>
      </c>
      <c r="AA18" s="17">
        <v>-1151.53</v>
      </c>
      <c r="AB18" s="18"/>
      <c r="AC18" s="18"/>
      <c r="AD18" s="18"/>
      <c r="AE18" s="18"/>
      <c r="AF18" s="18"/>
      <c r="AJ18" s="51"/>
      <c r="AK18" s="51"/>
    </row>
    <row r="19" spans="1:37" s="19" customFormat="1" ht="10.5" customHeight="1" x14ac:dyDescent="0.2">
      <c r="A19" s="6" t="s">
        <v>26</v>
      </c>
      <c r="B19" s="17">
        <f t="shared" si="1"/>
        <v>0</v>
      </c>
      <c r="C19" s="17">
        <f t="shared" si="0"/>
        <v>0</v>
      </c>
      <c r="D19" s="17">
        <f t="shared" si="0"/>
        <v>-779.58402080000008</v>
      </c>
      <c r="E19" s="17">
        <f t="shared" si="0"/>
        <v>777.23941279999997</v>
      </c>
      <c r="F19" s="17">
        <f t="shared" si="0"/>
        <v>0</v>
      </c>
      <c r="G19" s="17">
        <f t="shared" si="0"/>
        <v>0</v>
      </c>
      <c r="H19" s="17">
        <f t="shared" si="0"/>
        <v>0</v>
      </c>
      <c r="I19" s="17">
        <f t="shared" si="0"/>
        <v>0</v>
      </c>
      <c r="J19" s="17">
        <f t="shared" si="0"/>
        <v>0</v>
      </c>
      <c r="K19" s="17">
        <f t="shared" si="0"/>
        <v>-2.344608</v>
      </c>
      <c r="L19" s="17"/>
      <c r="M19" s="17"/>
      <c r="N19" s="17"/>
      <c r="O19" s="17"/>
      <c r="P19" s="17"/>
      <c r="Q19" s="6" t="s">
        <v>26</v>
      </c>
      <c r="R19" s="17">
        <v>0</v>
      </c>
      <c r="S19" s="17">
        <v>0</v>
      </c>
      <c r="T19" s="17">
        <v>-67032.160000000003</v>
      </c>
      <c r="U19" s="17">
        <v>66830.559999999998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-201.6</v>
      </c>
      <c r="AB19" s="18"/>
      <c r="AC19" s="18"/>
      <c r="AD19" s="18"/>
      <c r="AE19" s="18"/>
      <c r="AF19" s="18"/>
      <c r="AJ19" s="51"/>
      <c r="AK19" s="51"/>
    </row>
    <row r="20" spans="1:37" s="19" customFormat="1" ht="10.5" customHeight="1" x14ac:dyDescent="0.2">
      <c r="A20" s="6" t="s">
        <v>27</v>
      </c>
      <c r="B20" s="17">
        <f t="shared" si="1"/>
        <v>-32.421067299999997</v>
      </c>
      <c r="C20" s="17">
        <f t="shared" si="1"/>
        <v>30.658540799999997</v>
      </c>
      <c r="D20" s="17">
        <f t="shared" si="1"/>
        <v>0</v>
      </c>
      <c r="E20" s="17">
        <f t="shared" si="1"/>
        <v>0</v>
      </c>
      <c r="F20" s="17">
        <f t="shared" si="1"/>
        <v>0</v>
      </c>
      <c r="G20" s="17">
        <f t="shared" si="1"/>
        <v>0</v>
      </c>
      <c r="H20" s="17">
        <f t="shared" si="1"/>
        <v>0</v>
      </c>
      <c r="I20" s="17">
        <f t="shared" si="1"/>
        <v>0</v>
      </c>
      <c r="J20" s="17">
        <f t="shared" si="1"/>
        <v>0</v>
      </c>
      <c r="K20" s="17">
        <f t="shared" si="1"/>
        <v>-1.7625265000000001</v>
      </c>
      <c r="L20" s="17"/>
      <c r="M20" s="17"/>
      <c r="N20" s="17"/>
      <c r="O20" s="17"/>
      <c r="P20" s="17"/>
      <c r="Q20" s="6" t="s">
        <v>27</v>
      </c>
      <c r="R20" s="17">
        <v>-2787.71</v>
      </c>
      <c r="S20" s="17">
        <v>2636.16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-151.55000000000001</v>
      </c>
      <c r="AB20" s="18"/>
      <c r="AC20" s="18"/>
      <c r="AD20" s="18"/>
      <c r="AE20" s="18"/>
      <c r="AF20" s="18"/>
      <c r="AJ20" s="51"/>
      <c r="AK20" s="51"/>
    </row>
    <row r="21" spans="1:37" s="19" customFormat="1" ht="10.5" customHeight="1" x14ac:dyDescent="0.2">
      <c r="A21" s="6" t="s">
        <v>28</v>
      </c>
      <c r="B21" s="17">
        <f t="shared" si="1"/>
        <v>-13.6535037</v>
      </c>
      <c r="C21" s="17">
        <f t="shared" si="1"/>
        <v>-12.828936699999998</v>
      </c>
      <c r="D21" s="17">
        <f t="shared" si="1"/>
        <v>0</v>
      </c>
      <c r="E21" s="17">
        <f t="shared" si="1"/>
        <v>0</v>
      </c>
      <c r="F21" s="17">
        <f t="shared" si="1"/>
        <v>0</v>
      </c>
      <c r="G21" s="17">
        <f t="shared" si="1"/>
        <v>0</v>
      </c>
      <c r="H21" s="17">
        <f t="shared" si="1"/>
        <v>0</v>
      </c>
      <c r="I21" s="17">
        <f t="shared" si="1"/>
        <v>0</v>
      </c>
      <c r="J21" s="17">
        <f t="shared" si="1"/>
        <v>0</v>
      </c>
      <c r="K21" s="17">
        <f t="shared" si="1"/>
        <v>-26.4823241</v>
      </c>
      <c r="L21" s="17"/>
      <c r="M21" s="17"/>
      <c r="N21" s="17"/>
      <c r="O21" s="17"/>
      <c r="P21" s="17"/>
      <c r="Q21" s="6" t="s">
        <v>28</v>
      </c>
      <c r="R21" s="17">
        <v>-1173.99</v>
      </c>
      <c r="S21" s="17">
        <v>-1103.0899999999999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-2277.0700000000002</v>
      </c>
      <c r="AB21" s="18"/>
      <c r="AC21" s="18"/>
      <c r="AD21" s="18"/>
      <c r="AE21" s="18"/>
      <c r="AF21" s="18"/>
      <c r="AJ21" s="51"/>
      <c r="AK21" s="51"/>
    </row>
    <row r="22" spans="1:37" s="19" customFormat="1" ht="10.5" customHeight="1" x14ac:dyDescent="0.2">
      <c r="A22" s="6" t="s">
        <v>29</v>
      </c>
      <c r="B22" s="17">
        <f t="shared" si="1"/>
        <v>-1.8753374999999999</v>
      </c>
      <c r="C22" s="17">
        <f t="shared" si="1"/>
        <v>1.9106926999999998</v>
      </c>
      <c r="D22" s="17">
        <f t="shared" si="1"/>
        <v>0</v>
      </c>
      <c r="E22" s="17">
        <f t="shared" si="1"/>
        <v>-0.82991680000000001</v>
      </c>
      <c r="F22" s="17">
        <f t="shared" si="1"/>
        <v>0</v>
      </c>
      <c r="G22" s="17">
        <f t="shared" si="1"/>
        <v>0</v>
      </c>
      <c r="H22" s="17">
        <f t="shared" si="1"/>
        <v>0</v>
      </c>
      <c r="I22" s="17">
        <f t="shared" si="1"/>
        <v>0</v>
      </c>
      <c r="J22" s="17">
        <f t="shared" si="1"/>
        <v>0</v>
      </c>
      <c r="K22" s="17">
        <f t="shared" si="1"/>
        <v>-0.79456159999999987</v>
      </c>
      <c r="L22" s="17"/>
      <c r="M22" s="17"/>
      <c r="N22" s="17"/>
      <c r="O22" s="17"/>
      <c r="P22" s="17"/>
      <c r="Q22" s="6" t="s">
        <v>29</v>
      </c>
      <c r="R22" s="17">
        <v>-161.25</v>
      </c>
      <c r="S22" s="17">
        <v>164.29</v>
      </c>
      <c r="T22" s="17">
        <v>0</v>
      </c>
      <c r="U22" s="17">
        <v>-71.36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-68.319999999999993</v>
      </c>
      <c r="AB22" s="18"/>
      <c r="AC22" s="18"/>
      <c r="AD22" s="18"/>
      <c r="AE22" s="18"/>
      <c r="AF22" s="18"/>
      <c r="AJ22" s="51"/>
      <c r="AK22" s="51"/>
    </row>
    <row r="23" spans="1:37" s="19" customFormat="1" ht="10.5" customHeight="1" x14ac:dyDescent="0.2">
      <c r="A23" s="27" t="s">
        <v>77</v>
      </c>
      <c r="B23" s="28">
        <f t="shared" si="1"/>
        <v>0</v>
      </c>
      <c r="C23" s="28">
        <f t="shared" si="1"/>
        <v>0</v>
      </c>
      <c r="D23" s="28">
        <f t="shared" si="1"/>
        <v>5.2364074999999994</v>
      </c>
      <c r="E23" s="28">
        <f t="shared" si="1"/>
        <v>-5.7495231000000002</v>
      </c>
      <c r="F23" s="28">
        <f t="shared" si="1"/>
        <v>0</v>
      </c>
      <c r="G23" s="28">
        <f t="shared" si="1"/>
        <v>0</v>
      </c>
      <c r="H23" s="28">
        <f t="shared" si="1"/>
        <v>0</v>
      </c>
      <c r="I23" s="28">
        <f t="shared" si="1"/>
        <v>0</v>
      </c>
      <c r="J23" s="28">
        <f t="shared" si="1"/>
        <v>0</v>
      </c>
      <c r="K23" s="28">
        <f t="shared" si="1"/>
        <v>-0.51311560000000001</v>
      </c>
      <c r="L23" s="17"/>
      <c r="M23" s="17"/>
      <c r="N23" s="17"/>
      <c r="O23" s="17"/>
      <c r="P23" s="17"/>
      <c r="Q23" s="27" t="s">
        <v>77</v>
      </c>
      <c r="R23" s="28">
        <v>0</v>
      </c>
      <c r="S23" s="28">
        <v>0</v>
      </c>
      <c r="T23" s="28">
        <v>450.25</v>
      </c>
      <c r="U23" s="28">
        <v>-494.37</v>
      </c>
      <c r="V23" s="28">
        <v>0</v>
      </c>
      <c r="W23" s="28">
        <v>0</v>
      </c>
      <c r="X23" s="28">
        <v>0</v>
      </c>
      <c r="Y23" s="28">
        <v>0</v>
      </c>
      <c r="Z23" s="28">
        <v>0</v>
      </c>
      <c r="AA23" s="28">
        <v>-44.12</v>
      </c>
      <c r="AB23" s="18"/>
      <c r="AC23" s="18"/>
      <c r="AD23" s="18"/>
      <c r="AE23" s="18"/>
      <c r="AF23" s="18"/>
      <c r="AJ23" s="51"/>
      <c r="AK23" s="51"/>
    </row>
    <row r="24" spans="1:37" s="19" customFormat="1" ht="10.5" customHeight="1" x14ac:dyDescent="0.25">
      <c r="A24" s="16" t="s">
        <v>31</v>
      </c>
      <c r="B24" s="25">
        <f t="shared" si="1"/>
        <v>0</v>
      </c>
      <c r="C24" s="25">
        <f t="shared" si="1"/>
        <v>8.3303364000000002</v>
      </c>
      <c r="D24" s="25">
        <f t="shared" si="1"/>
        <v>0</v>
      </c>
      <c r="E24" s="25">
        <f t="shared" si="1"/>
        <v>50.029352500000002</v>
      </c>
      <c r="F24" s="25">
        <f t="shared" si="1"/>
        <v>58.7760429</v>
      </c>
      <c r="G24" s="25">
        <f t="shared" si="1"/>
        <v>0</v>
      </c>
      <c r="H24" s="25">
        <f t="shared" si="1"/>
        <v>0</v>
      </c>
      <c r="I24" s="25">
        <f t="shared" si="1"/>
        <v>25.154294400000001</v>
      </c>
      <c r="J24" s="25">
        <f t="shared" si="1"/>
        <v>3.1418444999999995</v>
      </c>
      <c r="K24" s="25">
        <f t="shared" si="1"/>
        <v>145.43198699999999</v>
      </c>
      <c r="L24" s="25"/>
      <c r="M24" s="25"/>
      <c r="N24" s="25"/>
      <c r="O24" s="25"/>
      <c r="P24" s="17"/>
      <c r="Q24" s="16" t="s">
        <v>31</v>
      </c>
      <c r="R24" s="25">
        <v>0</v>
      </c>
      <c r="S24" s="25">
        <v>716.28</v>
      </c>
      <c r="T24" s="25">
        <v>0</v>
      </c>
      <c r="U24" s="25">
        <v>4301.75</v>
      </c>
      <c r="V24" s="25">
        <v>5053.83</v>
      </c>
      <c r="W24" s="25">
        <v>0</v>
      </c>
      <c r="X24" s="25">
        <v>0</v>
      </c>
      <c r="Y24" s="25">
        <v>2162.88</v>
      </c>
      <c r="Z24" s="25">
        <v>270.14999999999998</v>
      </c>
      <c r="AA24" s="25">
        <v>12504.9</v>
      </c>
      <c r="AB24" s="18"/>
      <c r="AC24" s="18"/>
      <c r="AD24" s="18"/>
      <c r="AE24" s="18"/>
      <c r="AF24" s="18"/>
      <c r="AJ24" s="51"/>
      <c r="AK24" s="51"/>
    </row>
    <row r="25" spans="1:37" s="19" customFormat="1" ht="10.5" customHeight="1" x14ac:dyDescent="0.2">
      <c r="A25" s="6" t="s">
        <v>22</v>
      </c>
      <c r="B25" s="17">
        <f t="shared" si="1"/>
        <v>0</v>
      </c>
      <c r="C25" s="17">
        <f t="shared" si="1"/>
        <v>0</v>
      </c>
      <c r="D25" s="17">
        <f t="shared" si="1"/>
        <v>0</v>
      </c>
      <c r="E25" s="17">
        <f t="shared" si="1"/>
        <v>0</v>
      </c>
      <c r="F25" s="17">
        <f t="shared" si="1"/>
        <v>0</v>
      </c>
      <c r="G25" s="17">
        <f t="shared" si="1"/>
        <v>0</v>
      </c>
      <c r="H25" s="17">
        <f t="shared" si="1"/>
        <v>0</v>
      </c>
      <c r="I25" s="17">
        <f t="shared" si="1"/>
        <v>16.651833999999997</v>
      </c>
      <c r="J25" s="17">
        <f t="shared" si="1"/>
        <v>0</v>
      </c>
      <c r="K25" s="17">
        <f t="shared" si="1"/>
        <v>16.651833999999997</v>
      </c>
      <c r="L25" s="17"/>
      <c r="M25" s="17"/>
      <c r="N25" s="17"/>
      <c r="O25" s="17"/>
      <c r="P25" s="17"/>
      <c r="Q25" s="6" t="s">
        <v>22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1431.8</v>
      </c>
      <c r="Z25" s="17">
        <v>0</v>
      </c>
      <c r="AA25" s="17">
        <v>1431.8</v>
      </c>
      <c r="AB25" s="18"/>
      <c r="AC25" s="18"/>
      <c r="AD25" s="18"/>
      <c r="AE25" s="18"/>
      <c r="AF25" s="18"/>
      <c r="AJ25" s="51"/>
      <c r="AK25" s="51"/>
    </row>
    <row r="26" spans="1:37" s="19" customFormat="1" ht="10.5" customHeight="1" x14ac:dyDescent="0.2">
      <c r="A26" s="6" t="s">
        <v>32</v>
      </c>
      <c r="B26" s="17">
        <f t="shared" si="1"/>
        <v>0</v>
      </c>
      <c r="C26" s="17">
        <f t="shared" si="1"/>
        <v>0</v>
      </c>
      <c r="D26" s="17">
        <f t="shared" si="1"/>
        <v>0</v>
      </c>
      <c r="E26" s="17">
        <f t="shared" si="1"/>
        <v>8.794024499999999</v>
      </c>
      <c r="F26" s="17">
        <f t="shared" si="1"/>
        <v>51.024066399999995</v>
      </c>
      <c r="G26" s="17">
        <f t="shared" si="1"/>
        <v>0</v>
      </c>
      <c r="H26" s="17">
        <f t="shared" si="1"/>
        <v>0</v>
      </c>
      <c r="I26" s="17">
        <f t="shared" si="1"/>
        <v>0.6055741</v>
      </c>
      <c r="J26" s="17">
        <f t="shared" si="1"/>
        <v>0</v>
      </c>
      <c r="K26" s="17">
        <f t="shared" si="1"/>
        <v>60.423665</v>
      </c>
      <c r="L26" s="17"/>
      <c r="M26" s="17"/>
      <c r="N26" s="17"/>
      <c r="O26" s="17"/>
      <c r="P26" s="17"/>
      <c r="Q26" s="6" t="s">
        <v>32</v>
      </c>
      <c r="R26" s="17">
        <v>0</v>
      </c>
      <c r="S26" s="17">
        <v>0</v>
      </c>
      <c r="T26" s="17">
        <v>0</v>
      </c>
      <c r="U26" s="17">
        <v>756.15</v>
      </c>
      <c r="V26" s="17">
        <v>4387.28</v>
      </c>
      <c r="W26" s="17">
        <v>0</v>
      </c>
      <c r="X26" s="17">
        <v>0</v>
      </c>
      <c r="Y26" s="17">
        <v>52.07</v>
      </c>
      <c r="Z26" s="17">
        <v>0</v>
      </c>
      <c r="AA26" s="17">
        <v>5195.5</v>
      </c>
      <c r="AB26" s="18"/>
      <c r="AC26" s="18"/>
      <c r="AD26" s="18"/>
      <c r="AE26" s="18"/>
      <c r="AF26" s="18"/>
      <c r="AJ26" s="51"/>
      <c r="AK26" s="51"/>
    </row>
    <row r="27" spans="1:37" s="19" customFormat="1" ht="10.5" customHeight="1" x14ac:dyDescent="0.2">
      <c r="A27" s="6" t="s">
        <v>26</v>
      </c>
      <c r="B27" s="17">
        <f t="shared" si="1"/>
        <v>0</v>
      </c>
      <c r="C27" s="17">
        <f t="shared" si="1"/>
        <v>0</v>
      </c>
      <c r="D27" s="17">
        <f t="shared" si="1"/>
        <v>0</v>
      </c>
      <c r="E27" s="17">
        <f t="shared" si="1"/>
        <v>41.235444299999997</v>
      </c>
      <c r="F27" s="17">
        <f t="shared" si="1"/>
        <v>2.1000291</v>
      </c>
      <c r="G27" s="17">
        <f t="shared" si="1"/>
        <v>0</v>
      </c>
      <c r="H27" s="17">
        <f t="shared" si="1"/>
        <v>0</v>
      </c>
      <c r="I27" s="17">
        <f t="shared" si="1"/>
        <v>4.5323272999999995</v>
      </c>
      <c r="J27" s="17">
        <f t="shared" si="1"/>
        <v>3.1418444999999995</v>
      </c>
      <c r="K27" s="17">
        <f t="shared" si="1"/>
        <v>51.009528899999992</v>
      </c>
      <c r="L27" s="17"/>
      <c r="M27" s="17"/>
      <c r="N27" s="17"/>
      <c r="O27" s="17"/>
      <c r="P27" s="17"/>
      <c r="Q27" s="6" t="s">
        <v>26</v>
      </c>
      <c r="R27" s="17">
        <v>0</v>
      </c>
      <c r="S27" s="17">
        <v>0</v>
      </c>
      <c r="T27" s="17">
        <v>0</v>
      </c>
      <c r="U27" s="17">
        <v>3545.61</v>
      </c>
      <c r="V27" s="17">
        <v>180.57</v>
      </c>
      <c r="W27" s="17">
        <v>0</v>
      </c>
      <c r="X27" s="17">
        <v>0</v>
      </c>
      <c r="Y27" s="17">
        <v>389.71</v>
      </c>
      <c r="Z27" s="17">
        <v>270.14999999999998</v>
      </c>
      <c r="AA27" s="17">
        <v>4386.03</v>
      </c>
      <c r="AB27" s="18"/>
      <c r="AC27" s="18"/>
      <c r="AD27" s="18"/>
      <c r="AE27" s="18"/>
      <c r="AF27" s="18"/>
      <c r="AJ27" s="51"/>
      <c r="AK27" s="51"/>
    </row>
    <row r="28" spans="1:37" s="19" customFormat="1" ht="10.5" customHeight="1" x14ac:dyDescent="0.2">
      <c r="A28" s="6" t="s">
        <v>33</v>
      </c>
      <c r="B28" s="17">
        <f t="shared" si="1"/>
        <v>0</v>
      </c>
      <c r="C28" s="17">
        <f t="shared" si="1"/>
        <v>0</v>
      </c>
      <c r="D28" s="17">
        <f t="shared" si="1"/>
        <v>0</v>
      </c>
      <c r="E28" s="17">
        <f t="shared" si="1"/>
        <v>0</v>
      </c>
      <c r="F28" s="17">
        <f t="shared" si="1"/>
        <v>3.3145500000000001E-2</v>
      </c>
      <c r="G28" s="17">
        <f t="shared" si="1"/>
        <v>0</v>
      </c>
      <c r="H28" s="17">
        <f t="shared" si="1"/>
        <v>0</v>
      </c>
      <c r="I28" s="17">
        <f t="shared" si="1"/>
        <v>0.50055519999999998</v>
      </c>
      <c r="J28" s="17">
        <f t="shared" si="1"/>
        <v>0</v>
      </c>
      <c r="K28" s="17">
        <f t="shared" si="1"/>
        <v>0.53370070000000003</v>
      </c>
      <c r="L28" s="17"/>
      <c r="M28" s="17"/>
      <c r="N28" s="17"/>
      <c r="O28" s="17"/>
      <c r="P28" s="17"/>
      <c r="Q28" s="6" t="s">
        <v>33</v>
      </c>
      <c r="R28" s="17">
        <v>0</v>
      </c>
      <c r="S28" s="17">
        <v>0</v>
      </c>
      <c r="T28" s="17">
        <v>0</v>
      </c>
      <c r="U28" s="17">
        <v>0</v>
      </c>
      <c r="V28" s="17">
        <v>2.85</v>
      </c>
      <c r="W28" s="17">
        <v>0</v>
      </c>
      <c r="X28" s="17">
        <v>0</v>
      </c>
      <c r="Y28" s="17">
        <v>43.04</v>
      </c>
      <c r="Z28" s="17">
        <v>0</v>
      </c>
      <c r="AA28" s="17">
        <v>45.89</v>
      </c>
      <c r="AB28" s="18"/>
      <c r="AC28" s="18"/>
      <c r="AD28" s="18"/>
      <c r="AE28" s="18"/>
      <c r="AF28" s="18"/>
      <c r="AJ28" s="51"/>
      <c r="AK28" s="51"/>
    </row>
    <row r="29" spans="1:37" s="19" customFormat="1" ht="11.25" customHeight="1" x14ac:dyDescent="0.2">
      <c r="A29" s="6" t="s">
        <v>27</v>
      </c>
      <c r="B29" s="17">
        <f t="shared" si="1"/>
        <v>0</v>
      </c>
      <c r="C29" s="17">
        <f t="shared" si="1"/>
        <v>3.8261536999999999</v>
      </c>
      <c r="D29" s="17">
        <f t="shared" si="1"/>
        <v>0</v>
      </c>
      <c r="E29" s="17">
        <f t="shared" si="1"/>
        <v>0</v>
      </c>
      <c r="F29" s="17">
        <f t="shared" si="1"/>
        <v>0</v>
      </c>
      <c r="G29" s="17">
        <f t="shared" si="1"/>
        <v>0</v>
      </c>
      <c r="H29" s="17">
        <f t="shared" si="1"/>
        <v>0</v>
      </c>
      <c r="I29" s="17">
        <f t="shared" si="1"/>
        <v>4.8613399999999994E-2</v>
      </c>
      <c r="J29" s="17">
        <f t="shared" si="1"/>
        <v>0</v>
      </c>
      <c r="K29" s="17">
        <f t="shared" si="1"/>
        <v>3.8747671000000001</v>
      </c>
      <c r="L29" s="17"/>
      <c r="M29" s="17"/>
      <c r="N29" s="17"/>
      <c r="O29" s="17"/>
      <c r="P29" s="17"/>
      <c r="Q29" s="6" t="s">
        <v>27</v>
      </c>
      <c r="R29" s="17">
        <v>0</v>
      </c>
      <c r="S29" s="17">
        <v>328.99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4.18</v>
      </c>
      <c r="Z29" s="17">
        <v>0</v>
      </c>
      <c r="AA29" s="17">
        <v>333.17</v>
      </c>
      <c r="AB29" s="18"/>
      <c r="AC29" s="18"/>
      <c r="AD29" s="18"/>
      <c r="AE29" s="18"/>
      <c r="AF29" s="18"/>
      <c r="AJ29" s="51"/>
      <c r="AK29" s="51"/>
    </row>
    <row r="30" spans="1:37" s="19" customFormat="1" ht="10.5" customHeight="1" x14ac:dyDescent="0.2">
      <c r="A30" s="6" t="s">
        <v>28</v>
      </c>
      <c r="B30" s="17">
        <f t="shared" si="1"/>
        <v>0</v>
      </c>
      <c r="C30" s="17">
        <f t="shared" si="1"/>
        <v>4.5041827000000003</v>
      </c>
      <c r="D30" s="17">
        <f t="shared" si="1"/>
        <v>0</v>
      </c>
      <c r="E30" s="17">
        <f t="shared" si="1"/>
        <v>0</v>
      </c>
      <c r="F30" s="17">
        <f t="shared" si="1"/>
        <v>0.32261619999999996</v>
      </c>
      <c r="G30" s="17">
        <f t="shared" si="1"/>
        <v>0</v>
      </c>
      <c r="H30" s="17">
        <f t="shared" si="1"/>
        <v>0</v>
      </c>
      <c r="I30" s="17">
        <f t="shared" si="1"/>
        <v>0.34413169999999998</v>
      </c>
      <c r="J30" s="17">
        <f t="shared" si="1"/>
        <v>0</v>
      </c>
      <c r="K30" s="17">
        <f t="shared" si="1"/>
        <v>5.1709306000000002</v>
      </c>
      <c r="L30" s="17"/>
      <c r="M30" s="17"/>
      <c r="N30" s="17"/>
      <c r="O30" s="17"/>
      <c r="P30" s="17"/>
      <c r="Q30" s="6" t="s">
        <v>28</v>
      </c>
      <c r="R30" s="17">
        <v>0</v>
      </c>
      <c r="S30" s="17">
        <v>387.29</v>
      </c>
      <c r="T30" s="17">
        <v>0</v>
      </c>
      <c r="U30" s="17">
        <v>0</v>
      </c>
      <c r="V30" s="17">
        <v>27.74</v>
      </c>
      <c r="W30" s="17">
        <v>0</v>
      </c>
      <c r="X30" s="17">
        <v>0</v>
      </c>
      <c r="Y30" s="17">
        <v>29.59</v>
      </c>
      <c r="Z30" s="17">
        <v>0</v>
      </c>
      <c r="AA30" s="17">
        <v>444.62</v>
      </c>
      <c r="AB30" s="18"/>
      <c r="AC30" s="18"/>
      <c r="AD30" s="18"/>
      <c r="AE30" s="18"/>
      <c r="AF30" s="18"/>
      <c r="AJ30" s="51"/>
      <c r="AK30" s="51"/>
    </row>
    <row r="31" spans="1:37" s="19" customFormat="1" ht="11.25" customHeight="1" x14ac:dyDescent="0.2">
      <c r="A31" s="6" t="s">
        <v>29</v>
      </c>
      <c r="B31" s="17">
        <f t="shared" si="1"/>
        <v>0</v>
      </c>
      <c r="C31" s="17">
        <f t="shared" si="1"/>
        <v>0</v>
      </c>
      <c r="D31" s="17">
        <f t="shared" si="1"/>
        <v>0</v>
      </c>
      <c r="E31" s="17">
        <f t="shared" si="1"/>
        <v>0</v>
      </c>
      <c r="F31" s="17">
        <f t="shared" si="1"/>
        <v>0</v>
      </c>
      <c r="G31" s="17">
        <f t="shared" si="1"/>
        <v>0</v>
      </c>
      <c r="H31" s="17">
        <f t="shared" si="1"/>
        <v>0</v>
      </c>
      <c r="I31" s="17">
        <f t="shared" si="1"/>
        <v>0</v>
      </c>
      <c r="J31" s="17">
        <f t="shared" si="1"/>
        <v>0</v>
      </c>
      <c r="K31" s="17">
        <f t="shared" si="1"/>
        <v>0</v>
      </c>
      <c r="L31" s="17"/>
      <c r="M31" s="17"/>
      <c r="N31" s="17"/>
      <c r="O31" s="17"/>
      <c r="P31" s="17"/>
      <c r="Q31" s="6" t="s">
        <v>29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8"/>
      <c r="AC31" s="18"/>
      <c r="AD31" s="18"/>
      <c r="AE31" s="18"/>
      <c r="AF31" s="18"/>
      <c r="AJ31" s="51"/>
      <c r="AK31" s="51"/>
    </row>
    <row r="32" spans="1:37" s="19" customFormat="1" ht="10.5" customHeight="1" x14ac:dyDescent="0.2">
      <c r="A32" s="6" t="s">
        <v>34</v>
      </c>
      <c r="B32" s="17">
        <f t="shared" si="1"/>
        <v>0</v>
      </c>
      <c r="C32" s="17">
        <f t="shared" si="1"/>
        <v>0</v>
      </c>
      <c r="D32" s="17">
        <f t="shared" si="1"/>
        <v>0</v>
      </c>
      <c r="E32" s="17">
        <f t="shared" si="1"/>
        <v>0</v>
      </c>
      <c r="F32" s="17">
        <f t="shared" si="1"/>
        <v>0</v>
      </c>
      <c r="G32" s="17">
        <f t="shared" si="1"/>
        <v>0</v>
      </c>
      <c r="H32" s="17">
        <f t="shared" si="1"/>
        <v>0</v>
      </c>
      <c r="I32" s="17">
        <f t="shared" si="1"/>
        <v>0.971105</v>
      </c>
      <c r="J32" s="17">
        <f t="shared" si="1"/>
        <v>0</v>
      </c>
      <c r="K32" s="17">
        <f t="shared" si="1"/>
        <v>0.971105</v>
      </c>
      <c r="L32" s="17"/>
      <c r="M32" s="17"/>
      <c r="N32" s="17"/>
      <c r="O32" s="17"/>
      <c r="P32" s="17"/>
      <c r="Q32" s="6" t="s">
        <v>34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83.5</v>
      </c>
      <c r="Z32" s="17">
        <v>0</v>
      </c>
      <c r="AA32" s="17">
        <v>83.5</v>
      </c>
      <c r="AB32" s="18"/>
      <c r="AC32" s="18"/>
      <c r="AD32" s="18"/>
      <c r="AE32" s="18"/>
      <c r="AF32" s="18"/>
      <c r="AJ32" s="51"/>
      <c r="AK32" s="51"/>
    </row>
    <row r="33" spans="1:37" s="19" customFormat="1" ht="10.5" customHeight="1" x14ac:dyDescent="0.2">
      <c r="A33" s="6" t="s">
        <v>30</v>
      </c>
      <c r="B33" s="17">
        <f t="shared" si="1"/>
        <v>0</v>
      </c>
      <c r="C33" s="17">
        <f t="shared" si="1"/>
        <v>0</v>
      </c>
      <c r="D33" s="17">
        <f t="shared" si="1"/>
        <v>0</v>
      </c>
      <c r="E33" s="17">
        <f t="shared" si="1"/>
        <v>0</v>
      </c>
      <c r="F33" s="17">
        <f t="shared" si="1"/>
        <v>5.2963019999999998</v>
      </c>
      <c r="G33" s="17">
        <f t="shared" si="1"/>
        <v>0</v>
      </c>
      <c r="H33" s="17">
        <f t="shared" si="1"/>
        <v>0</v>
      </c>
      <c r="I33" s="17">
        <f t="shared" si="1"/>
        <v>1.50027</v>
      </c>
      <c r="J33" s="17">
        <f t="shared" si="1"/>
        <v>0</v>
      </c>
      <c r="K33" s="17">
        <f t="shared" si="1"/>
        <v>6.7965719999999994</v>
      </c>
      <c r="L33" s="17"/>
      <c r="M33" s="17"/>
      <c r="N33" s="17"/>
      <c r="O33" s="17"/>
      <c r="P33" s="17"/>
      <c r="Q33" s="6" t="s">
        <v>30</v>
      </c>
      <c r="R33" s="17">
        <v>0</v>
      </c>
      <c r="S33" s="17">
        <v>0</v>
      </c>
      <c r="T33" s="17">
        <v>0</v>
      </c>
      <c r="U33" s="17">
        <v>0</v>
      </c>
      <c r="V33" s="17">
        <v>455.4</v>
      </c>
      <c r="W33" s="17">
        <v>0</v>
      </c>
      <c r="X33" s="17">
        <v>0</v>
      </c>
      <c r="Y33" s="17">
        <v>129</v>
      </c>
      <c r="Z33" s="17">
        <v>0</v>
      </c>
      <c r="AA33" s="17">
        <v>584.4</v>
      </c>
      <c r="AB33" s="18"/>
      <c r="AC33" s="18"/>
      <c r="AD33" s="18"/>
      <c r="AE33" s="18"/>
      <c r="AF33" s="18"/>
      <c r="AJ33" s="51"/>
      <c r="AK33" s="51"/>
    </row>
    <row r="34" spans="1:37" s="19" customFormat="1" ht="10.5" customHeight="1" x14ac:dyDescent="0.25">
      <c r="A34" s="29" t="s">
        <v>35</v>
      </c>
      <c r="B34" s="25">
        <f t="shared" si="1"/>
        <v>0</v>
      </c>
      <c r="C34" s="25">
        <f t="shared" si="1"/>
        <v>2.6458249999999999</v>
      </c>
      <c r="D34" s="25">
        <f t="shared" si="1"/>
        <v>0</v>
      </c>
      <c r="E34" s="25">
        <f t="shared" si="1"/>
        <v>0</v>
      </c>
      <c r="F34" s="25">
        <f t="shared" si="1"/>
        <v>5.4724965000000001</v>
      </c>
      <c r="G34" s="25">
        <f t="shared" si="1"/>
        <v>0</v>
      </c>
      <c r="H34" s="25">
        <f t="shared" si="1"/>
        <v>0</v>
      </c>
      <c r="I34" s="25">
        <f t="shared" si="1"/>
        <v>27.297238199999999</v>
      </c>
      <c r="J34" s="25">
        <f t="shared" si="1"/>
        <v>0</v>
      </c>
      <c r="K34" s="25">
        <f t="shared" si="1"/>
        <v>35.415559700000003</v>
      </c>
      <c r="L34" s="25"/>
      <c r="M34" s="25"/>
      <c r="N34" s="25"/>
      <c r="O34" s="25"/>
      <c r="P34" s="17"/>
      <c r="Q34" s="29" t="s">
        <v>35</v>
      </c>
      <c r="R34" s="25">
        <v>0</v>
      </c>
      <c r="S34" s="25">
        <v>227.5</v>
      </c>
      <c r="T34" s="25">
        <v>0</v>
      </c>
      <c r="U34" s="25">
        <v>0</v>
      </c>
      <c r="V34" s="25">
        <v>470.55</v>
      </c>
      <c r="W34" s="25">
        <v>0</v>
      </c>
      <c r="X34" s="25">
        <v>0</v>
      </c>
      <c r="Y34" s="25">
        <v>2347.14</v>
      </c>
      <c r="Z34" s="25">
        <v>0</v>
      </c>
      <c r="AA34" s="25">
        <v>3045.19</v>
      </c>
      <c r="AB34" s="18"/>
      <c r="AC34" s="18"/>
      <c r="AD34" s="18"/>
      <c r="AE34" s="18"/>
      <c r="AF34" s="18"/>
      <c r="AJ34" s="51"/>
      <c r="AK34" s="51"/>
    </row>
    <row r="35" spans="1:37" s="19" customFormat="1" ht="10.5" customHeight="1" x14ac:dyDescent="0.25">
      <c r="A35" s="30" t="s">
        <v>36</v>
      </c>
      <c r="B35" s="31">
        <f t="shared" si="1"/>
        <v>21.327675499999998</v>
      </c>
      <c r="C35" s="31">
        <f t="shared" si="1"/>
        <v>9.0112728999999998</v>
      </c>
      <c r="D35" s="31">
        <f t="shared" si="1"/>
        <v>0</v>
      </c>
      <c r="E35" s="31">
        <f t="shared" si="1"/>
        <v>815.34278180000001</v>
      </c>
      <c r="F35" s="31">
        <f t="shared" si="1"/>
        <v>495.29541619999998</v>
      </c>
      <c r="G35" s="31">
        <f t="shared" si="1"/>
        <v>45.175106800000002</v>
      </c>
      <c r="H35" s="31">
        <f t="shared" si="1"/>
        <v>0</v>
      </c>
      <c r="I35" s="31">
        <f t="shared" si="1"/>
        <v>303.47996540000003</v>
      </c>
      <c r="J35" s="31">
        <f t="shared" si="1"/>
        <v>14.380146099999999</v>
      </c>
      <c r="K35" s="31">
        <f t="shared" si="1"/>
        <v>1704.0122483999999</v>
      </c>
      <c r="L35" s="39"/>
      <c r="M35" s="39"/>
      <c r="N35" s="39"/>
      <c r="O35" s="39"/>
      <c r="P35" s="17"/>
      <c r="Q35" s="30" t="s">
        <v>36</v>
      </c>
      <c r="R35" s="31">
        <v>1833.85</v>
      </c>
      <c r="S35" s="31">
        <v>774.83</v>
      </c>
      <c r="T35" s="31">
        <v>0</v>
      </c>
      <c r="U35" s="31">
        <v>70106.86</v>
      </c>
      <c r="V35" s="31">
        <v>42587.74</v>
      </c>
      <c r="W35" s="31">
        <v>3884.36</v>
      </c>
      <c r="X35" s="31">
        <v>0</v>
      </c>
      <c r="Y35" s="31">
        <v>26094.58</v>
      </c>
      <c r="Z35" s="31">
        <v>1236.47</v>
      </c>
      <c r="AA35" s="31">
        <v>146518.68</v>
      </c>
      <c r="AB35" s="18"/>
      <c r="AC35" s="18"/>
      <c r="AD35" s="18"/>
      <c r="AE35" s="18"/>
      <c r="AF35" s="18"/>
      <c r="AJ35" s="51"/>
      <c r="AK35" s="51"/>
    </row>
    <row r="36" spans="1:37" s="19" customFormat="1" ht="10.5" customHeight="1" x14ac:dyDescent="0.25">
      <c r="A36" s="16" t="s">
        <v>37</v>
      </c>
      <c r="B36" s="25">
        <f t="shared" si="1"/>
        <v>16.0513771</v>
      </c>
      <c r="C36" s="25">
        <f t="shared" si="1"/>
        <v>5.9337422999999996</v>
      </c>
      <c r="D36" s="25">
        <f t="shared" si="1"/>
        <v>0</v>
      </c>
      <c r="E36" s="25">
        <f t="shared" si="1"/>
        <v>28.701211799999999</v>
      </c>
      <c r="F36" s="25">
        <f t="shared" si="1"/>
        <v>89.926997900000003</v>
      </c>
      <c r="G36" s="25">
        <f t="shared" si="1"/>
        <v>12.9404684</v>
      </c>
      <c r="H36" s="25">
        <f t="shared" si="1"/>
        <v>0</v>
      </c>
      <c r="I36" s="25">
        <f t="shared" si="1"/>
        <v>92.938353800000002</v>
      </c>
      <c r="J36" s="25">
        <f t="shared" si="1"/>
        <v>7.8899082999999992</v>
      </c>
      <c r="K36" s="25">
        <f t="shared" si="1"/>
        <v>254.38217589999999</v>
      </c>
      <c r="L36" s="25"/>
      <c r="M36" s="25"/>
      <c r="N36" s="25"/>
      <c r="O36" s="25"/>
      <c r="P36" s="17"/>
      <c r="Q36" s="16" t="s">
        <v>37</v>
      </c>
      <c r="R36" s="25">
        <v>1380.17</v>
      </c>
      <c r="S36" s="25">
        <v>510.21</v>
      </c>
      <c r="T36" s="25">
        <v>0</v>
      </c>
      <c r="U36" s="25">
        <v>2467.86</v>
      </c>
      <c r="V36" s="25">
        <v>7732.33</v>
      </c>
      <c r="W36" s="25">
        <v>1112.68</v>
      </c>
      <c r="X36" s="25">
        <v>0</v>
      </c>
      <c r="Y36" s="25">
        <v>7991.26</v>
      </c>
      <c r="Z36" s="25">
        <v>678.41</v>
      </c>
      <c r="AA36" s="25">
        <v>21872.93</v>
      </c>
      <c r="AB36" s="18"/>
      <c r="AC36" s="18"/>
      <c r="AD36" s="18"/>
      <c r="AE36" s="18"/>
      <c r="AF36" s="18"/>
      <c r="AJ36" s="51"/>
      <c r="AK36" s="51"/>
    </row>
    <row r="37" spans="1:37" s="19" customFormat="1" ht="10.5" customHeight="1" x14ac:dyDescent="0.2">
      <c r="A37" s="6" t="s">
        <v>38</v>
      </c>
      <c r="B37" s="17">
        <f t="shared" si="1"/>
        <v>0</v>
      </c>
      <c r="C37" s="17">
        <f t="shared" si="1"/>
        <v>0.1365362</v>
      </c>
      <c r="D37" s="17">
        <f t="shared" si="1"/>
        <v>0</v>
      </c>
      <c r="E37" s="17">
        <f t="shared" si="1"/>
        <v>18.2407246</v>
      </c>
      <c r="F37" s="17">
        <f t="shared" si="1"/>
        <v>1.08159E-2</v>
      </c>
      <c r="G37" s="17">
        <f t="shared" si="1"/>
        <v>0.21969069999999999</v>
      </c>
      <c r="H37" s="17">
        <f t="shared" si="1"/>
        <v>0</v>
      </c>
      <c r="I37" s="17">
        <f t="shared" si="1"/>
        <v>0</v>
      </c>
      <c r="J37" s="17">
        <f t="shared" si="1"/>
        <v>0</v>
      </c>
      <c r="K37" s="17">
        <f t="shared" si="1"/>
        <v>18.6077674</v>
      </c>
      <c r="L37" s="17"/>
      <c r="M37" s="17"/>
      <c r="N37" s="17"/>
      <c r="O37" s="17"/>
      <c r="P37" s="17"/>
      <c r="Q37" s="6" t="s">
        <v>38</v>
      </c>
      <c r="R37" s="17">
        <v>0</v>
      </c>
      <c r="S37" s="17">
        <v>11.74</v>
      </c>
      <c r="T37" s="17">
        <v>0</v>
      </c>
      <c r="U37" s="17">
        <v>1568.42</v>
      </c>
      <c r="V37" s="17">
        <v>0.93</v>
      </c>
      <c r="W37" s="17">
        <v>18.89</v>
      </c>
      <c r="X37" s="17">
        <v>0</v>
      </c>
      <c r="Y37" s="17">
        <v>0</v>
      </c>
      <c r="Z37" s="17">
        <v>0</v>
      </c>
      <c r="AA37" s="17">
        <v>1599.98</v>
      </c>
      <c r="AB37" s="18"/>
      <c r="AC37" s="18"/>
      <c r="AD37" s="18"/>
      <c r="AE37" s="18"/>
      <c r="AF37" s="18"/>
      <c r="AJ37" s="51"/>
      <c r="AK37" s="51"/>
    </row>
    <row r="38" spans="1:37" s="19" customFormat="1" ht="11.25" customHeight="1" x14ac:dyDescent="0.2">
      <c r="A38" s="6" t="s">
        <v>39</v>
      </c>
      <c r="B38" s="17">
        <f t="shared" si="1"/>
        <v>0.36494939999999998</v>
      </c>
      <c r="C38" s="17">
        <f t="shared" si="1"/>
        <v>5.7970897999999993</v>
      </c>
      <c r="D38" s="17">
        <f t="shared" si="1"/>
        <v>0</v>
      </c>
      <c r="E38" s="17">
        <f t="shared" si="1"/>
        <v>0.2408573</v>
      </c>
      <c r="F38" s="17">
        <f t="shared" si="1"/>
        <v>5.9155994999999999</v>
      </c>
      <c r="G38" s="17">
        <f t="shared" si="1"/>
        <v>0</v>
      </c>
      <c r="H38" s="17">
        <f t="shared" si="1"/>
        <v>0</v>
      </c>
      <c r="I38" s="17">
        <f t="shared" si="1"/>
        <v>3.6875240999999996</v>
      </c>
      <c r="J38" s="17">
        <f t="shared" si="1"/>
        <v>0</v>
      </c>
      <c r="K38" s="17">
        <f t="shared" si="1"/>
        <v>16.006136399999999</v>
      </c>
      <c r="L38" s="17"/>
      <c r="M38" s="17"/>
      <c r="N38" s="17"/>
      <c r="O38" s="17"/>
      <c r="P38" s="17"/>
      <c r="Q38" s="6" t="s">
        <v>39</v>
      </c>
      <c r="R38" s="17">
        <v>31.38</v>
      </c>
      <c r="S38" s="17">
        <v>498.46</v>
      </c>
      <c r="T38" s="17">
        <v>0</v>
      </c>
      <c r="U38" s="17">
        <v>20.71</v>
      </c>
      <c r="V38" s="17">
        <v>508.65</v>
      </c>
      <c r="W38" s="17">
        <v>0</v>
      </c>
      <c r="X38" s="17">
        <v>0</v>
      </c>
      <c r="Y38" s="17">
        <v>317.07</v>
      </c>
      <c r="Z38" s="17">
        <v>0</v>
      </c>
      <c r="AA38" s="17">
        <v>1376.28</v>
      </c>
      <c r="AB38" s="18"/>
      <c r="AC38" s="18"/>
      <c r="AD38" s="18"/>
      <c r="AE38" s="18"/>
      <c r="AF38" s="18"/>
      <c r="AJ38" s="51"/>
      <c r="AK38" s="51"/>
    </row>
    <row r="39" spans="1:37" s="19" customFormat="1" ht="11.25" customHeight="1" x14ac:dyDescent="0.2">
      <c r="A39" s="6" t="s">
        <v>40</v>
      </c>
      <c r="B39" s="17">
        <f t="shared" si="1"/>
        <v>0.26144240000000002</v>
      </c>
      <c r="C39" s="17">
        <f t="shared" si="1"/>
        <v>0</v>
      </c>
      <c r="D39" s="17">
        <f t="shared" si="1"/>
        <v>0</v>
      </c>
      <c r="E39" s="17">
        <f t="shared" si="1"/>
        <v>1.44212E-2</v>
      </c>
      <c r="F39" s="17">
        <f t="shared" si="1"/>
        <v>1.0378611999999998</v>
      </c>
      <c r="G39" s="17">
        <f t="shared" si="1"/>
        <v>0</v>
      </c>
      <c r="H39" s="17">
        <f t="shared" si="1"/>
        <v>0</v>
      </c>
      <c r="I39" s="17">
        <f t="shared" si="1"/>
        <v>4.4242846</v>
      </c>
      <c r="J39" s="17">
        <f t="shared" si="1"/>
        <v>0</v>
      </c>
      <c r="K39" s="17">
        <f t="shared" si="1"/>
        <v>5.7378931</v>
      </c>
      <c r="L39" s="17"/>
      <c r="M39" s="17"/>
      <c r="N39" s="17"/>
      <c r="O39" s="17"/>
      <c r="P39" s="17"/>
      <c r="Q39" s="6" t="s">
        <v>40</v>
      </c>
      <c r="R39" s="17">
        <v>22.48</v>
      </c>
      <c r="S39" s="17">
        <v>0</v>
      </c>
      <c r="T39" s="17">
        <v>0</v>
      </c>
      <c r="U39" s="17">
        <v>1.24</v>
      </c>
      <c r="V39" s="17">
        <v>89.24</v>
      </c>
      <c r="W39" s="17">
        <v>0</v>
      </c>
      <c r="X39" s="17">
        <v>0</v>
      </c>
      <c r="Y39" s="17">
        <v>380.42</v>
      </c>
      <c r="Z39" s="17">
        <v>0</v>
      </c>
      <c r="AA39" s="17">
        <v>493.37</v>
      </c>
      <c r="AB39" s="18"/>
      <c r="AC39" s="18"/>
      <c r="AD39" s="18"/>
      <c r="AE39" s="18"/>
      <c r="AF39" s="18"/>
      <c r="AJ39" s="51"/>
      <c r="AK39" s="51"/>
    </row>
    <row r="40" spans="1:37" s="19" customFormat="1" ht="10.5" customHeight="1" x14ac:dyDescent="0.2">
      <c r="A40" s="6" t="s">
        <v>41</v>
      </c>
      <c r="B40" s="17">
        <f t="shared" si="1"/>
        <v>8.1205312000000003</v>
      </c>
      <c r="C40" s="17">
        <f t="shared" si="1"/>
        <v>0</v>
      </c>
      <c r="D40" s="17">
        <f t="shared" si="1"/>
        <v>0</v>
      </c>
      <c r="E40" s="17">
        <f t="shared" si="1"/>
        <v>1.9197640999999999</v>
      </c>
      <c r="F40" s="17">
        <f t="shared" si="1"/>
        <v>12.441773999999999</v>
      </c>
      <c r="G40" s="17">
        <f t="shared" si="1"/>
        <v>3.1253299000000001</v>
      </c>
      <c r="H40" s="17">
        <f t="shared" si="1"/>
        <v>0</v>
      </c>
      <c r="I40" s="17">
        <f t="shared" si="1"/>
        <v>6.1017957999999997</v>
      </c>
      <c r="J40" s="17">
        <f t="shared" si="1"/>
        <v>0</v>
      </c>
      <c r="K40" s="17">
        <f t="shared" si="1"/>
        <v>31.709311300000003</v>
      </c>
      <c r="L40" s="17"/>
      <c r="M40" s="17"/>
      <c r="N40" s="17"/>
      <c r="O40" s="17"/>
      <c r="P40" s="17"/>
      <c r="Q40" s="6" t="s">
        <v>41</v>
      </c>
      <c r="R40" s="17">
        <v>698.24</v>
      </c>
      <c r="S40" s="17">
        <v>0</v>
      </c>
      <c r="T40" s="17">
        <v>0</v>
      </c>
      <c r="U40" s="17">
        <v>165.07</v>
      </c>
      <c r="V40" s="17">
        <v>1069.8</v>
      </c>
      <c r="W40" s="17">
        <v>268.73</v>
      </c>
      <c r="X40" s="17">
        <v>0</v>
      </c>
      <c r="Y40" s="17">
        <v>524.66</v>
      </c>
      <c r="Z40" s="17">
        <v>0</v>
      </c>
      <c r="AA40" s="17">
        <v>2726.51</v>
      </c>
      <c r="AB40" s="18"/>
      <c r="AC40" s="18"/>
      <c r="AD40" s="18"/>
      <c r="AE40" s="18"/>
      <c r="AF40" s="18"/>
      <c r="AJ40" s="51"/>
      <c r="AK40" s="51"/>
    </row>
    <row r="41" spans="1:37" s="19" customFormat="1" ht="10.5" customHeight="1" x14ac:dyDescent="0.2">
      <c r="A41" s="6" t="s">
        <v>42</v>
      </c>
      <c r="B41" s="17">
        <f t="shared" si="1"/>
        <v>0.69384579999999996</v>
      </c>
      <c r="C41" s="17">
        <f t="shared" si="1"/>
        <v>0</v>
      </c>
      <c r="D41" s="17">
        <f t="shared" si="1"/>
        <v>0</v>
      </c>
      <c r="E41" s="17">
        <f t="shared" si="1"/>
        <v>1.6031955</v>
      </c>
      <c r="F41" s="17">
        <f t="shared" si="1"/>
        <v>21.509685000000001</v>
      </c>
      <c r="G41" s="17">
        <f t="shared" si="1"/>
        <v>1.09322E-2</v>
      </c>
      <c r="H41" s="17">
        <f t="shared" si="1"/>
        <v>0</v>
      </c>
      <c r="I41" s="17">
        <f t="shared" si="1"/>
        <v>15.614903200000001</v>
      </c>
      <c r="J41" s="17">
        <f t="shared" si="1"/>
        <v>2.9823971999999999</v>
      </c>
      <c r="K41" s="17">
        <f t="shared" si="1"/>
        <v>42.4148426</v>
      </c>
      <c r="L41" s="17"/>
      <c r="M41" s="17"/>
      <c r="N41" s="17"/>
      <c r="O41" s="17"/>
      <c r="P41" s="17"/>
      <c r="Q41" s="6" t="s">
        <v>42</v>
      </c>
      <c r="R41" s="17">
        <v>59.66</v>
      </c>
      <c r="S41" s="17">
        <v>0</v>
      </c>
      <c r="T41" s="17">
        <v>0</v>
      </c>
      <c r="U41" s="17">
        <v>137.85</v>
      </c>
      <c r="V41" s="17">
        <v>1849.5</v>
      </c>
      <c r="W41" s="17">
        <v>0.94</v>
      </c>
      <c r="X41" s="17">
        <v>0</v>
      </c>
      <c r="Y41" s="17">
        <v>1342.64</v>
      </c>
      <c r="Z41" s="17">
        <v>256.44</v>
      </c>
      <c r="AA41" s="17">
        <v>3647.02</v>
      </c>
      <c r="AB41" s="18"/>
      <c r="AC41" s="18"/>
      <c r="AD41" s="18"/>
      <c r="AE41" s="18"/>
      <c r="AF41" s="18"/>
      <c r="AJ41" s="51"/>
      <c r="AK41" s="51"/>
    </row>
    <row r="42" spans="1:37" s="19" customFormat="1" ht="10.5" customHeight="1" x14ac:dyDescent="0.2">
      <c r="A42" s="6" t="s">
        <v>43</v>
      </c>
      <c r="B42" s="17">
        <f t="shared" si="1"/>
        <v>0.1037396</v>
      </c>
      <c r="C42" s="17">
        <f t="shared" si="1"/>
        <v>0</v>
      </c>
      <c r="D42" s="17">
        <f t="shared" si="1"/>
        <v>0</v>
      </c>
      <c r="E42" s="17">
        <f t="shared" si="1"/>
        <v>4.5357000000000001E-3</v>
      </c>
      <c r="F42" s="17">
        <f t="shared" si="1"/>
        <v>4.3929999000000004</v>
      </c>
      <c r="G42" s="17">
        <f t="shared" si="1"/>
        <v>1.84917E-2</v>
      </c>
      <c r="H42" s="17">
        <f t="shared" si="1"/>
        <v>0</v>
      </c>
      <c r="I42" s="17">
        <f t="shared" si="1"/>
        <v>6.2317029000000002</v>
      </c>
      <c r="J42" s="17">
        <f t="shared" si="1"/>
        <v>0</v>
      </c>
      <c r="K42" s="17">
        <f t="shared" si="1"/>
        <v>10.751469800000001</v>
      </c>
      <c r="L42" s="17"/>
      <c r="M42" s="17"/>
      <c r="N42" s="17"/>
      <c r="O42" s="17"/>
      <c r="P42" s="17"/>
      <c r="Q42" s="6" t="s">
        <v>43</v>
      </c>
      <c r="R42" s="17">
        <v>8.92</v>
      </c>
      <c r="S42" s="17">
        <v>0</v>
      </c>
      <c r="T42" s="17">
        <v>0</v>
      </c>
      <c r="U42" s="17">
        <v>0.39</v>
      </c>
      <c r="V42" s="17">
        <v>377.73</v>
      </c>
      <c r="W42" s="17">
        <v>1.59</v>
      </c>
      <c r="X42" s="17">
        <v>0</v>
      </c>
      <c r="Y42" s="17">
        <v>535.83000000000004</v>
      </c>
      <c r="Z42" s="17">
        <v>0</v>
      </c>
      <c r="AA42" s="17">
        <v>924.46</v>
      </c>
      <c r="AB42" s="18"/>
      <c r="AC42" s="18"/>
      <c r="AD42" s="18"/>
      <c r="AE42" s="18"/>
      <c r="AF42" s="18"/>
      <c r="AJ42" s="51"/>
      <c r="AK42" s="51"/>
    </row>
    <row r="43" spans="1:37" s="19" customFormat="1" ht="10.5" customHeight="1" x14ac:dyDescent="0.2">
      <c r="A43" s="6" t="s">
        <v>44</v>
      </c>
      <c r="B43" s="17">
        <f t="shared" si="1"/>
        <v>4.7334100000000004E-2</v>
      </c>
      <c r="C43" s="17">
        <f t="shared" si="1"/>
        <v>0</v>
      </c>
      <c r="D43" s="17">
        <f t="shared" si="1"/>
        <v>0</v>
      </c>
      <c r="E43" s="17">
        <f t="shared" si="1"/>
        <v>1.0350699999999999E-2</v>
      </c>
      <c r="F43" s="17">
        <f t="shared" si="1"/>
        <v>0.96854640000000003</v>
      </c>
      <c r="G43" s="17">
        <f t="shared" si="1"/>
        <v>0</v>
      </c>
      <c r="H43" s="17">
        <f t="shared" si="1"/>
        <v>0</v>
      </c>
      <c r="I43" s="17">
        <f t="shared" si="1"/>
        <v>5.9938693999999995</v>
      </c>
      <c r="J43" s="17">
        <f t="shared" si="1"/>
        <v>0</v>
      </c>
      <c r="K43" s="17">
        <f t="shared" si="1"/>
        <v>7.0201006000000001</v>
      </c>
      <c r="L43" s="17"/>
      <c r="M43" s="17"/>
      <c r="N43" s="17"/>
      <c r="O43" s="17"/>
      <c r="P43" s="17"/>
      <c r="Q43" s="6" t="s">
        <v>44</v>
      </c>
      <c r="R43" s="17">
        <v>4.07</v>
      </c>
      <c r="S43" s="17">
        <v>0</v>
      </c>
      <c r="T43" s="17">
        <v>0</v>
      </c>
      <c r="U43" s="17">
        <v>0.89</v>
      </c>
      <c r="V43" s="17">
        <v>83.28</v>
      </c>
      <c r="W43" s="17">
        <v>0</v>
      </c>
      <c r="X43" s="17">
        <v>0</v>
      </c>
      <c r="Y43" s="17">
        <v>515.38</v>
      </c>
      <c r="Z43" s="17">
        <v>0</v>
      </c>
      <c r="AA43" s="17">
        <v>603.62</v>
      </c>
      <c r="AB43" s="18"/>
      <c r="AC43" s="18"/>
      <c r="AD43" s="18"/>
      <c r="AE43" s="18"/>
      <c r="AF43" s="18"/>
      <c r="AJ43" s="51"/>
      <c r="AK43" s="51"/>
    </row>
    <row r="44" spans="1:37" s="19" customFormat="1" ht="10.5" customHeight="1" x14ac:dyDescent="0.2">
      <c r="A44" s="6" t="s">
        <v>45</v>
      </c>
      <c r="B44" s="17">
        <f t="shared" ref="B44:K62" si="2">R44*$N$4</f>
        <v>0.54707519999999998</v>
      </c>
      <c r="C44" s="17">
        <f t="shared" si="2"/>
        <v>0</v>
      </c>
      <c r="D44" s="17">
        <f t="shared" si="2"/>
        <v>0</v>
      </c>
      <c r="E44" s="17">
        <f t="shared" si="2"/>
        <v>0.39262879999999994</v>
      </c>
      <c r="F44" s="17">
        <f t="shared" si="2"/>
        <v>2.6937405999999999</v>
      </c>
      <c r="G44" s="17">
        <f t="shared" si="2"/>
        <v>0</v>
      </c>
      <c r="H44" s="17">
        <f t="shared" si="2"/>
        <v>0</v>
      </c>
      <c r="I44" s="17">
        <f t="shared" si="2"/>
        <v>4.8759937999999998</v>
      </c>
      <c r="J44" s="17">
        <f t="shared" si="2"/>
        <v>0</v>
      </c>
      <c r="K44" s="17">
        <f t="shared" si="2"/>
        <v>8.5094383999999987</v>
      </c>
      <c r="L44" s="17"/>
      <c r="M44" s="17"/>
      <c r="N44" s="17"/>
      <c r="O44" s="17"/>
      <c r="P44" s="17"/>
      <c r="Q44" s="6" t="s">
        <v>45</v>
      </c>
      <c r="R44" s="17">
        <v>47.04</v>
      </c>
      <c r="S44" s="17">
        <v>0</v>
      </c>
      <c r="T44" s="17">
        <v>0</v>
      </c>
      <c r="U44" s="17">
        <v>33.76</v>
      </c>
      <c r="V44" s="17">
        <v>231.62</v>
      </c>
      <c r="W44" s="17">
        <v>0</v>
      </c>
      <c r="X44" s="17">
        <v>0</v>
      </c>
      <c r="Y44" s="17">
        <v>419.26</v>
      </c>
      <c r="Z44" s="17">
        <v>0</v>
      </c>
      <c r="AA44" s="17">
        <v>731.68</v>
      </c>
      <c r="AB44" s="18"/>
      <c r="AC44" s="18"/>
      <c r="AD44" s="18"/>
      <c r="AE44" s="18"/>
      <c r="AF44" s="18"/>
      <c r="AJ44" s="51"/>
      <c r="AK44" s="51"/>
    </row>
    <row r="45" spans="1:37" s="19" customFormat="1" ht="10.5" customHeight="1" x14ac:dyDescent="0.2">
      <c r="A45" s="6" t="s">
        <v>46</v>
      </c>
      <c r="B45" s="17">
        <f t="shared" si="2"/>
        <v>0.63069489999999995</v>
      </c>
      <c r="C45" s="17">
        <f t="shared" si="2"/>
        <v>0</v>
      </c>
      <c r="D45" s="17">
        <f t="shared" si="2"/>
        <v>0</v>
      </c>
      <c r="E45" s="17">
        <f t="shared" si="2"/>
        <v>1.4946876</v>
      </c>
      <c r="F45" s="17">
        <f t="shared" si="2"/>
        <v>25.202558900000003</v>
      </c>
      <c r="G45" s="17">
        <f t="shared" si="2"/>
        <v>0.1766597</v>
      </c>
      <c r="H45" s="17">
        <f t="shared" si="2"/>
        <v>0</v>
      </c>
      <c r="I45" s="17">
        <f t="shared" si="2"/>
        <v>10.778102499999999</v>
      </c>
      <c r="J45" s="17">
        <f t="shared" si="2"/>
        <v>5.8149999999999999E-4</v>
      </c>
      <c r="K45" s="17">
        <f t="shared" si="2"/>
        <v>38.283285100000001</v>
      </c>
      <c r="L45" s="17"/>
      <c r="M45" s="17"/>
      <c r="N45" s="17"/>
      <c r="O45" s="17"/>
      <c r="P45" s="17"/>
      <c r="Q45" s="6" t="s">
        <v>46</v>
      </c>
      <c r="R45" s="17">
        <v>54.23</v>
      </c>
      <c r="S45" s="17">
        <v>0</v>
      </c>
      <c r="T45" s="17">
        <v>0</v>
      </c>
      <c r="U45" s="17">
        <v>128.52000000000001</v>
      </c>
      <c r="V45" s="17">
        <v>2167.0300000000002</v>
      </c>
      <c r="W45" s="17">
        <v>15.19</v>
      </c>
      <c r="X45" s="17">
        <v>0</v>
      </c>
      <c r="Y45" s="17">
        <v>926.75</v>
      </c>
      <c r="Z45" s="17">
        <v>0.05</v>
      </c>
      <c r="AA45" s="17">
        <v>3291.77</v>
      </c>
      <c r="AB45" s="18"/>
      <c r="AC45" s="18"/>
      <c r="AD45" s="18"/>
      <c r="AE45" s="18"/>
      <c r="AF45" s="18"/>
      <c r="AJ45" s="51"/>
      <c r="AK45" s="51"/>
    </row>
    <row r="46" spans="1:37" s="19" customFormat="1" ht="10.5" customHeight="1" x14ac:dyDescent="0.2">
      <c r="A46" s="6" t="s">
        <v>47</v>
      </c>
      <c r="B46" s="17">
        <f t="shared" si="2"/>
        <v>0.565218</v>
      </c>
      <c r="C46" s="17">
        <f t="shared" si="2"/>
        <v>0</v>
      </c>
      <c r="D46" s="17">
        <f t="shared" si="2"/>
        <v>0</v>
      </c>
      <c r="E46" s="17">
        <f t="shared" si="2"/>
        <v>0.48136570000000001</v>
      </c>
      <c r="F46" s="17">
        <f t="shared" si="2"/>
        <v>1.4313041</v>
      </c>
      <c r="G46" s="17">
        <f t="shared" si="2"/>
        <v>0</v>
      </c>
      <c r="H46" s="17">
        <f t="shared" si="2"/>
        <v>0</v>
      </c>
      <c r="I46" s="17">
        <f t="shared" si="2"/>
        <v>2.6922287000000003</v>
      </c>
      <c r="J46" s="17">
        <f t="shared" si="2"/>
        <v>0</v>
      </c>
      <c r="K46" s="17">
        <f t="shared" si="2"/>
        <v>5.1701164999999998</v>
      </c>
      <c r="L46" s="17"/>
      <c r="M46" s="17"/>
      <c r="N46" s="17"/>
      <c r="O46" s="17"/>
      <c r="P46" s="17"/>
      <c r="Q46" s="6" t="s">
        <v>47</v>
      </c>
      <c r="R46" s="17">
        <v>48.6</v>
      </c>
      <c r="S46" s="17">
        <v>0</v>
      </c>
      <c r="T46" s="17">
        <v>0</v>
      </c>
      <c r="U46" s="17">
        <v>41.39</v>
      </c>
      <c r="V46" s="17">
        <v>123.07</v>
      </c>
      <c r="W46" s="17">
        <v>0</v>
      </c>
      <c r="X46" s="17">
        <v>0</v>
      </c>
      <c r="Y46" s="17">
        <v>231.49</v>
      </c>
      <c r="Z46" s="17">
        <v>0</v>
      </c>
      <c r="AA46" s="17">
        <v>444.55</v>
      </c>
      <c r="AB46" s="18"/>
      <c r="AC46" s="18"/>
      <c r="AD46" s="18"/>
      <c r="AE46" s="18"/>
      <c r="AF46" s="18"/>
      <c r="AJ46" s="51"/>
      <c r="AK46" s="51"/>
    </row>
    <row r="47" spans="1:37" s="19" customFormat="1" ht="10.5" customHeight="1" x14ac:dyDescent="0.2">
      <c r="A47" s="6" t="s">
        <v>48</v>
      </c>
      <c r="B47" s="17">
        <f t="shared" si="2"/>
        <v>0.94028549999999989</v>
      </c>
      <c r="C47" s="17">
        <f t="shared" si="2"/>
        <v>0</v>
      </c>
      <c r="D47" s="17">
        <f t="shared" si="2"/>
        <v>0</v>
      </c>
      <c r="E47" s="17">
        <f t="shared" si="2"/>
        <v>0.35122599999999998</v>
      </c>
      <c r="F47" s="17">
        <f t="shared" si="2"/>
        <v>4.0030459999999994</v>
      </c>
      <c r="G47" s="17">
        <f t="shared" si="2"/>
        <v>4.7277113000000002</v>
      </c>
      <c r="H47" s="17">
        <f t="shared" si="2"/>
        <v>0</v>
      </c>
      <c r="I47" s="17">
        <f t="shared" si="2"/>
        <v>10.6022569</v>
      </c>
      <c r="J47" s="17">
        <f t="shared" si="2"/>
        <v>0</v>
      </c>
      <c r="K47" s="17">
        <f t="shared" si="2"/>
        <v>20.6245257</v>
      </c>
      <c r="L47" s="17"/>
      <c r="M47" s="17"/>
      <c r="N47" s="17"/>
      <c r="O47" s="17"/>
      <c r="P47" s="17"/>
      <c r="Q47" s="6" t="s">
        <v>48</v>
      </c>
      <c r="R47" s="17">
        <v>80.849999999999994</v>
      </c>
      <c r="S47" s="17">
        <v>0</v>
      </c>
      <c r="T47" s="17">
        <v>0</v>
      </c>
      <c r="U47" s="17">
        <v>30.2</v>
      </c>
      <c r="V47" s="17">
        <v>344.2</v>
      </c>
      <c r="W47" s="17">
        <v>406.51</v>
      </c>
      <c r="X47" s="17">
        <v>0</v>
      </c>
      <c r="Y47" s="17">
        <v>911.63</v>
      </c>
      <c r="Z47" s="17">
        <v>0</v>
      </c>
      <c r="AA47" s="17">
        <v>1773.39</v>
      </c>
      <c r="AB47" s="18"/>
      <c r="AC47" s="18"/>
      <c r="AD47" s="18"/>
      <c r="AE47" s="18"/>
      <c r="AF47" s="18"/>
      <c r="AJ47" s="51"/>
      <c r="AK47" s="51"/>
    </row>
    <row r="48" spans="1:37" s="19" customFormat="1" ht="11.25" customHeight="1" x14ac:dyDescent="0.2">
      <c r="A48" s="6" t="s">
        <v>113</v>
      </c>
      <c r="B48" s="17">
        <f t="shared" si="2"/>
        <v>3.7239259999999996</v>
      </c>
      <c r="C48" s="17">
        <f t="shared" si="2"/>
        <v>0</v>
      </c>
      <c r="D48" s="17">
        <f t="shared" si="2"/>
        <v>0</v>
      </c>
      <c r="E48" s="17">
        <f t="shared" si="2"/>
        <v>0.54358620000000002</v>
      </c>
      <c r="F48" s="17">
        <f t="shared" si="2"/>
        <v>5.6560178999999993</v>
      </c>
      <c r="G48" s="17">
        <f t="shared" si="2"/>
        <v>4.6616529</v>
      </c>
      <c r="H48" s="17">
        <f t="shared" si="2"/>
        <v>0</v>
      </c>
      <c r="I48" s="17">
        <f t="shared" si="2"/>
        <v>20.5719581</v>
      </c>
      <c r="J48" s="17">
        <f t="shared" si="2"/>
        <v>4.9069295999999998</v>
      </c>
      <c r="K48" s="17">
        <f t="shared" si="2"/>
        <v>40.064186999999997</v>
      </c>
      <c r="L48" s="17"/>
      <c r="M48" s="17"/>
      <c r="N48" s="17"/>
      <c r="O48" s="17"/>
      <c r="P48" s="17"/>
      <c r="Q48" s="6" t="s">
        <v>113</v>
      </c>
      <c r="R48" s="17">
        <v>320.2</v>
      </c>
      <c r="S48" s="17">
        <v>0</v>
      </c>
      <c r="T48" s="17">
        <v>0</v>
      </c>
      <c r="U48" s="17">
        <v>46.74</v>
      </c>
      <c r="V48" s="17">
        <v>486.33</v>
      </c>
      <c r="W48" s="17">
        <v>400.83</v>
      </c>
      <c r="X48" s="17">
        <v>0</v>
      </c>
      <c r="Y48" s="17">
        <v>1768.87</v>
      </c>
      <c r="Z48" s="17">
        <v>421.92</v>
      </c>
      <c r="AA48" s="17">
        <v>3444.9</v>
      </c>
      <c r="AB48" s="18"/>
      <c r="AC48" s="18"/>
      <c r="AD48" s="18"/>
      <c r="AE48" s="18"/>
      <c r="AF48" s="18"/>
      <c r="AJ48" s="51"/>
      <c r="AK48" s="51"/>
    </row>
    <row r="49" spans="1:37" s="19" customFormat="1" ht="11.25" customHeight="1" x14ac:dyDescent="0.2">
      <c r="A49" s="6" t="s">
        <v>49</v>
      </c>
      <c r="B49" s="17">
        <f t="shared" si="2"/>
        <v>5.2567599999999992E-2</v>
      </c>
      <c r="C49" s="17">
        <f t="shared" si="2"/>
        <v>0</v>
      </c>
      <c r="D49" s="17">
        <f t="shared" si="2"/>
        <v>0</v>
      </c>
      <c r="E49" s="17">
        <f t="shared" si="2"/>
        <v>3.4039847000000001</v>
      </c>
      <c r="F49" s="17">
        <f t="shared" si="2"/>
        <v>4.6629322000000002</v>
      </c>
      <c r="G49" s="17">
        <f t="shared" si="2"/>
        <v>0</v>
      </c>
      <c r="H49" s="17">
        <f t="shared" si="2"/>
        <v>0</v>
      </c>
      <c r="I49" s="17">
        <f t="shared" si="2"/>
        <v>1.3637338000000001</v>
      </c>
      <c r="J49" s="17">
        <f t="shared" si="2"/>
        <v>0</v>
      </c>
      <c r="K49" s="17">
        <f t="shared" si="2"/>
        <v>9.4831019999999988</v>
      </c>
      <c r="L49" s="17"/>
      <c r="M49" s="17"/>
      <c r="N49" s="17"/>
      <c r="O49" s="17"/>
      <c r="P49" s="17"/>
      <c r="Q49" s="6" t="s">
        <v>49</v>
      </c>
      <c r="R49" s="17">
        <v>4.5199999999999996</v>
      </c>
      <c r="S49" s="17">
        <v>0</v>
      </c>
      <c r="T49" s="17">
        <v>0</v>
      </c>
      <c r="U49" s="17">
        <v>292.69</v>
      </c>
      <c r="V49" s="17">
        <v>400.94</v>
      </c>
      <c r="W49" s="17">
        <v>0</v>
      </c>
      <c r="X49" s="17">
        <v>0</v>
      </c>
      <c r="Y49" s="17">
        <v>117.26</v>
      </c>
      <c r="Z49" s="17">
        <v>0</v>
      </c>
      <c r="AA49" s="17">
        <v>815.4</v>
      </c>
      <c r="AB49" s="18"/>
      <c r="AC49" s="18"/>
      <c r="AD49" s="18"/>
      <c r="AE49" s="18"/>
      <c r="AF49" s="18"/>
      <c r="AJ49" s="51"/>
      <c r="AK49" s="51"/>
    </row>
    <row r="50" spans="1:37" s="19" customFormat="1" ht="10.5" customHeight="1" x14ac:dyDescent="0.25">
      <c r="A50" s="16" t="s">
        <v>50</v>
      </c>
      <c r="B50" s="25">
        <f t="shared" si="2"/>
        <v>0.10885679999999999</v>
      </c>
      <c r="C50" s="25">
        <f t="shared" si="2"/>
        <v>0</v>
      </c>
      <c r="D50" s="25">
        <f t="shared" si="2"/>
        <v>0</v>
      </c>
      <c r="E50" s="25">
        <f t="shared" si="2"/>
        <v>618.96953400000007</v>
      </c>
      <c r="F50" s="25">
        <f t="shared" si="2"/>
        <v>0.47357359999999998</v>
      </c>
      <c r="G50" s="25">
        <f t="shared" si="2"/>
        <v>11.6042977</v>
      </c>
      <c r="H50" s="25">
        <f t="shared" si="2"/>
        <v>0</v>
      </c>
      <c r="I50" s="25">
        <f t="shared" si="2"/>
        <v>4.5165104999999999</v>
      </c>
      <c r="J50" s="25">
        <f t="shared" si="2"/>
        <v>0</v>
      </c>
      <c r="K50" s="25">
        <f t="shared" si="2"/>
        <v>635.67277259999992</v>
      </c>
      <c r="L50" s="25"/>
      <c r="M50" s="25"/>
      <c r="N50" s="25"/>
      <c r="O50" s="25"/>
      <c r="P50" s="17"/>
      <c r="Q50" s="16" t="s">
        <v>75</v>
      </c>
      <c r="R50" s="25">
        <v>9.36</v>
      </c>
      <c r="S50" s="25">
        <v>0</v>
      </c>
      <c r="T50" s="25">
        <v>0</v>
      </c>
      <c r="U50" s="25">
        <v>53221.8</v>
      </c>
      <c r="V50" s="25">
        <v>40.72</v>
      </c>
      <c r="W50" s="25">
        <v>997.79</v>
      </c>
      <c r="X50" s="25">
        <v>0</v>
      </c>
      <c r="Y50" s="25">
        <v>388.35</v>
      </c>
      <c r="Z50" s="25">
        <v>0</v>
      </c>
      <c r="AA50" s="25">
        <v>54658.02</v>
      </c>
      <c r="AB50" s="18"/>
      <c r="AC50" s="18"/>
      <c r="AD50" s="18"/>
      <c r="AE50" s="18"/>
      <c r="AF50" s="18"/>
      <c r="AJ50" s="51"/>
      <c r="AK50" s="51"/>
    </row>
    <row r="51" spans="1:37" s="19" customFormat="1" ht="10.5" customHeight="1" x14ac:dyDescent="0.2">
      <c r="A51" s="6" t="s">
        <v>51</v>
      </c>
      <c r="B51" s="17">
        <f t="shared" si="2"/>
        <v>0</v>
      </c>
      <c r="C51" s="17">
        <f t="shared" si="2"/>
        <v>0</v>
      </c>
      <c r="D51" s="17">
        <f t="shared" si="2"/>
        <v>0</v>
      </c>
      <c r="E51" s="17">
        <f t="shared" si="2"/>
        <v>145.64144329999999</v>
      </c>
      <c r="F51" s="17">
        <f t="shared" si="2"/>
        <v>0</v>
      </c>
      <c r="G51" s="17">
        <f t="shared" si="2"/>
        <v>0</v>
      </c>
      <c r="H51" s="17">
        <f t="shared" si="2"/>
        <v>0</v>
      </c>
      <c r="I51" s="17">
        <f t="shared" si="2"/>
        <v>0</v>
      </c>
      <c r="J51" s="17">
        <f t="shared" si="2"/>
        <v>0</v>
      </c>
      <c r="K51" s="17">
        <f t="shared" si="2"/>
        <v>145.64144329999999</v>
      </c>
      <c r="L51" s="17"/>
      <c r="M51" s="17"/>
      <c r="N51" s="17"/>
      <c r="O51" s="17"/>
      <c r="P51" s="17"/>
      <c r="Q51" s="6" t="s">
        <v>51</v>
      </c>
      <c r="R51" s="17">
        <v>0</v>
      </c>
      <c r="S51" s="17">
        <v>0</v>
      </c>
      <c r="T51" s="17">
        <v>0</v>
      </c>
      <c r="U51" s="17">
        <v>12522.91</v>
      </c>
      <c r="V51" s="17">
        <v>0</v>
      </c>
      <c r="W51" s="17">
        <v>0</v>
      </c>
      <c r="X51" s="17">
        <v>0</v>
      </c>
      <c r="Y51" s="17">
        <v>0</v>
      </c>
      <c r="Z51" s="17">
        <v>0</v>
      </c>
      <c r="AA51" s="17">
        <v>12522.91</v>
      </c>
      <c r="AB51" s="18"/>
      <c r="AC51" s="18"/>
      <c r="AD51" s="18"/>
      <c r="AE51" s="18"/>
      <c r="AF51" s="18"/>
      <c r="AJ51" s="51"/>
      <c r="AK51" s="51"/>
    </row>
    <row r="52" spans="1:37" s="19" customFormat="1" ht="10.5" customHeight="1" x14ac:dyDescent="0.2">
      <c r="A52" s="6" t="s">
        <v>52</v>
      </c>
      <c r="B52" s="17">
        <f t="shared" si="2"/>
        <v>0.10885679999999999</v>
      </c>
      <c r="C52" s="17">
        <f t="shared" si="2"/>
        <v>0</v>
      </c>
      <c r="D52" s="17">
        <f t="shared" si="2"/>
        <v>0</v>
      </c>
      <c r="E52" s="17">
        <f t="shared" si="2"/>
        <v>7.8347820999999991</v>
      </c>
      <c r="F52" s="17">
        <f t="shared" si="2"/>
        <v>0</v>
      </c>
      <c r="G52" s="17">
        <f t="shared" si="2"/>
        <v>0</v>
      </c>
      <c r="H52" s="17">
        <f t="shared" si="2"/>
        <v>0</v>
      </c>
      <c r="I52" s="17">
        <f t="shared" si="2"/>
        <v>4.4193999999999996</v>
      </c>
      <c r="J52" s="17">
        <f t="shared" si="2"/>
        <v>0</v>
      </c>
      <c r="K52" s="17">
        <f t="shared" si="2"/>
        <v>12.363038899999999</v>
      </c>
      <c r="L52" s="17"/>
      <c r="M52" s="17"/>
      <c r="N52" s="17"/>
      <c r="O52" s="17"/>
      <c r="P52" s="17"/>
      <c r="Q52" s="6" t="s">
        <v>52</v>
      </c>
      <c r="R52" s="17">
        <v>9.36</v>
      </c>
      <c r="S52" s="17">
        <v>0</v>
      </c>
      <c r="T52" s="17">
        <v>0</v>
      </c>
      <c r="U52" s="17">
        <v>673.67</v>
      </c>
      <c r="V52" s="17">
        <v>0</v>
      </c>
      <c r="W52" s="17">
        <v>0</v>
      </c>
      <c r="X52" s="17">
        <v>0</v>
      </c>
      <c r="Y52" s="17">
        <v>380</v>
      </c>
      <c r="Z52" s="17">
        <v>0</v>
      </c>
      <c r="AA52" s="17">
        <v>1063.03</v>
      </c>
      <c r="AB52" s="18"/>
      <c r="AC52" s="18"/>
      <c r="AD52" s="18"/>
      <c r="AE52" s="18"/>
      <c r="AF52" s="18"/>
      <c r="AJ52" s="51"/>
      <c r="AK52" s="51"/>
    </row>
    <row r="53" spans="1:37" s="19" customFormat="1" ht="10.5" customHeight="1" x14ac:dyDescent="0.2">
      <c r="A53" s="6" t="s">
        <v>53</v>
      </c>
      <c r="B53" s="17">
        <f t="shared" si="2"/>
        <v>0</v>
      </c>
      <c r="C53" s="17">
        <f t="shared" si="2"/>
        <v>0</v>
      </c>
      <c r="D53" s="17">
        <f t="shared" si="2"/>
        <v>0</v>
      </c>
      <c r="E53" s="17">
        <f t="shared" si="2"/>
        <v>453.89587259999996</v>
      </c>
      <c r="F53" s="17">
        <f t="shared" si="2"/>
        <v>0.47357359999999998</v>
      </c>
      <c r="G53" s="17">
        <f t="shared" si="2"/>
        <v>11.6042977</v>
      </c>
      <c r="H53" s="17">
        <f t="shared" si="2"/>
        <v>0</v>
      </c>
      <c r="I53" s="17">
        <f t="shared" si="2"/>
        <v>9.7110499999999988E-2</v>
      </c>
      <c r="J53" s="17">
        <f t="shared" si="2"/>
        <v>0</v>
      </c>
      <c r="K53" s="17">
        <f t="shared" si="2"/>
        <v>466.07085439999997</v>
      </c>
      <c r="L53" s="17"/>
      <c r="M53" s="17"/>
      <c r="N53" s="17"/>
      <c r="O53" s="17"/>
      <c r="P53" s="17"/>
      <c r="Q53" s="6" t="s">
        <v>53</v>
      </c>
      <c r="R53" s="17">
        <v>0</v>
      </c>
      <c r="S53" s="17">
        <v>0</v>
      </c>
      <c r="T53" s="17">
        <v>0</v>
      </c>
      <c r="U53" s="17">
        <v>39028.019999999997</v>
      </c>
      <c r="V53" s="17">
        <v>40.72</v>
      </c>
      <c r="W53" s="17">
        <v>997.79</v>
      </c>
      <c r="X53" s="17">
        <v>0</v>
      </c>
      <c r="Y53" s="17">
        <v>8.35</v>
      </c>
      <c r="Z53" s="17">
        <v>0</v>
      </c>
      <c r="AA53" s="17">
        <v>40074.879999999997</v>
      </c>
      <c r="AB53" s="18"/>
      <c r="AC53" s="18"/>
      <c r="AD53" s="18"/>
      <c r="AE53" s="18"/>
      <c r="AF53" s="18"/>
      <c r="AJ53" s="51"/>
      <c r="AK53" s="51"/>
    </row>
    <row r="54" spans="1:37" s="19" customFormat="1" ht="10.5" customHeight="1" x14ac:dyDescent="0.2">
      <c r="A54" s="6" t="s">
        <v>54</v>
      </c>
      <c r="B54" s="17">
        <f t="shared" si="2"/>
        <v>0</v>
      </c>
      <c r="C54" s="17">
        <f t="shared" si="2"/>
        <v>0</v>
      </c>
      <c r="D54" s="17">
        <f t="shared" si="2"/>
        <v>0</v>
      </c>
      <c r="E54" s="17">
        <f t="shared" si="2"/>
        <v>11.597436</v>
      </c>
      <c r="F54" s="17">
        <f t="shared" si="2"/>
        <v>0</v>
      </c>
      <c r="G54" s="17">
        <f t="shared" si="2"/>
        <v>0</v>
      </c>
      <c r="H54" s="17">
        <f t="shared" si="2"/>
        <v>0</v>
      </c>
      <c r="I54" s="17">
        <f t="shared" si="2"/>
        <v>0</v>
      </c>
      <c r="J54" s="17">
        <f t="shared" si="2"/>
        <v>0</v>
      </c>
      <c r="K54" s="17">
        <f t="shared" si="2"/>
        <v>11.597436</v>
      </c>
      <c r="L54" s="17"/>
      <c r="M54" s="17"/>
      <c r="N54" s="17"/>
      <c r="O54" s="17"/>
      <c r="P54" s="17"/>
      <c r="Q54" s="6" t="s">
        <v>54</v>
      </c>
      <c r="R54" s="17">
        <v>0</v>
      </c>
      <c r="S54" s="17">
        <v>0</v>
      </c>
      <c r="T54" s="17">
        <v>0</v>
      </c>
      <c r="U54" s="17">
        <v>997.2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  <c r="AA54" s="17">
        <v>997.2</v>
      </c>
      <c r="AB54" s="18"/>
      <c r="AC54" s="18"/>
      <c r="AD54" s="18"/>
      <c r="AE54" s="18"/>
      <c r="AF54" s="18"/>
      <c r="AJ54" s="51"/>
      <c r="AK54" s="51"/>
    </row>
    <row r="55" spans="1:37" s="19" customFormat="1" ht="10.5" customHeight="1" x14ac:dyDescent="0.2">
      <c r="A55" s="6" t="s">
        <v>55</v>
      </c>
      <c r="B55" s="17">
        <f t="shared" si="2"/>
        <v>0</v>
      </c>
      <c r="C55" s="17">
        <f t="shared" si="2"/>
        <v>0</v>
      </c>
      <c r="D55" s="17">
        <f t="shared" si="2"/>
        <v>0</v>
      </c>
      <c r="E55" s="17">
        <f t="shared" si="2"/>
        <v>0</v>
      </c>
      <c r="F55" s="17">
        <f t="shared" si="2"/>
        <v>0</v>
      </c>
      <c r="G55" s="17">
        <f t="shared" si="2"/>
        <v>0</v>
      </c>
      <c r="H55" s="17">
        <f t="shared" si="2"/>
        <v>0</v>
      </c>
      <c r="I55" s="17">
        <f t="shared" si="2"/>
        <v>0</v>
      </c>
      <c r="J55" s="17">
        <f t="shared" si="2"/>
        <v>0</v>
      </c>
      <c r="K55" s="17">
        <f t="shared" si="2"/>
        <v>0</v>
      </c>
      <c r="L55" s="17"/>
      <c r="M55" s="17"/>
      <c r="N55" s="17"/>
      <c r="O55" s="17"/>
      <c r="P55" s="17"/>
      <c r="Q55" s="6" t="s">
        <v>55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8"/>
      <c r="AC55" s="18"/>
      <c r="AD55" s="18"/>
      <c r="AE55" s="18"/>
      <c r="AF55" s="18"/>
      <c r="AJ55" s="51"/>
      <c r="AK55" s="51"/>
    </row>
    <row r="56" spans="1:37" s="19" customFormat="1" ht="10.5" customHeight="1" x14ac:dyDescent="0.25">
      <c r="A56" s="16" t="s">
        <v>30</v>
      </c>
      <c r="B56" s="25">
        <f t="shared" si="2"/>
        <v>5.1673252999999999</v>
      </c>
      <c r="C56" s="25">
        <f t="shared" si="2"/>
        <v>1.9417447999999999</v>
      </c>
      <c r="D56" s="25">
        <f t="shared" si="2"/>
        <v>0</v>
      </c>
      <c r="E56" s="25">
        <f t="shared" si="2"/>
        <v>77.212849299999988</v>
      </c>
      <c r="F56" s="25">
        <f t="shared" si="2"/>
        <v>399.62796659999998</v>
      </c>
      <c r="G56" s="25">
        <f t="shared" si="2"/>
        <v>20.630340700000001</v>
      </c>
      <c r="H56" s="25">
        <f t="shared" si="2"/>
        <v>0</v>
      </c>
      <c r="I56" s="25">
        <f t="shared" si="2"/>
        <v>206.0251011</v>
      </c>
      <c r="J56" s="25">
        <f t="shared" si="2"/>
        <v>6.4902377999999992</v>
      </c>
      <c r="K56" s="25">
        <f t="shared" si="2"/>
        <v>717.09556559999999</v>
      </c>
      <c r="L56" s="25"/>
      <c r="M56" s="25"/>
      <c r="N56" s="25"/>
      <c r="O56" s="25"/>
      <c r="P56" s="17"/>
      <c r="Q56" s="16" t="s">
        <v>30</v>
      </c>
      <c r="R56" s="25">
        <v>444.31</v>
      </c>
      <c r="S56" s="25">
        <v>166.96</v>
      </c>
      <c r="T56" s="25">
        <v>0</v>
      </c>
      <c r="U56" s="25">
        <v>6639.11</v>
      </c>
      <c r="V56" s="25">
        <v>34361.82</v>
      </c>
      <c r="W56" s="25">
        <v>1773.89</v>
      </c>
      <c r="X56" s="25">
        <v>0</v>
      </c>
      <c r="Y56" s="25">
        <v>17714.97</v>
      </c>
      <c r="Z56" s="25">
        <v>558.05999999999995</v>
      </c>
      <c r="AA56" s="25">
        <v>61659.12</v>
      </c>
      <c r="AB56" s="18"/>
      <c r="AC56" s="18"/>
      <c r="AD56" s="18"/>
      <c r="AE56" s="18"/>
      <c r="AF56" s="18"/>
      <c r="AJ56" s="51"/>
      <c r="AK56" s="51"/>
    </row>
    <row r="57" spans="1:37" s="19" customFormat="1" ht="10.5" customHeight="1" x14ac:dyDescent="0.2">
      <c r="A57" s="6" t="s">
        <v>56</v>
      </c>
      <c r="B57" s="17">
        <f t="shared" si="2"/>
        <v>4.8590140000000002</v>
      </c>
      <c r="C57" s="17">
        <f t="shared" si="2"/>
        <v>1.9417447999999999</v>
      </c>
      <c r="D57" s="17">
        <f t="shared" si="2"/>
        <v>0</v>
      </c>
      <c r="E57" s="17">
        <f t="shared" si="2"/>
        <v>30.731460899999998</v>
      </c>
      <c r="F57" s="17">
        <f t="shared" si="2"/>
        <v>299.24373789999999</v>
      </c>
      <c r="G57" s="17">
        <f t="shared" si="2"/>
        <v>7.9725975999999994</v>
      </c>
      <c r="H57" s="17">
        <f t="shared" si="2"/>
        <v>0</v>
      </c>
      <c r="I57" s="17">
        <f t="shared" si="2"/>
        <v>107.76381260000001</v>
      </c>
      <c r="J57" s="17">
        <f t="shared" si="2"/>
        <v>3.0289172</v>
      </c>
      <c r="K57" s="17">
        <f t="shared" si="2"/>
        <v>455.54151759999996</v>
      </c>
      <c r="L57" s="17"/>
      <c r="M57" s="17"/>
      <c r="N57" s="17"/>
      <c r="O57" s="17"/>
      <c r="P57" s="17"/>
      <c r="Q57" s="6" t="s">
        <v>56</v>
      </c>
      <c r="R57" s="17">
        <v>417.8</v>
      </c>
      <c r="S57" s="17">
        <v>166.96</v>
      </c>
      <c r="T57" s="17">
        <v>0</v>
      </c>
      <c r="U57" s="17">
        <v>2642.43</v>
      </c>
      <c r="V57" s="17">
        <v>25730.33</v>
      </c>
      <c r="W57" s="17">
        <v>685.52</v>
      </c>
      <c r="X57" s="17">
        <v>0</v>
      </c>
      <c r="Y57" s="17">
        <v>9266.02</v>
      </c>
      <c r="Z57" s="17">
        <v>260.44</v>
      </c>
      <c r="AA57" s="17">
        <v>39169.519999999997</v>
      </c>
      <c r="AB57" s="18"/>
      <c r="AC57" s="18"/>
      <c r="AD57" s="18"/>
      <c r="AE57" s="18"/>
      <c r="AF57" s="18"/>
      <c r="AJ57" s="51"/>
      <c r="AK57" s="51"/>
    </row>
    <row r="58" spans="1:37" s="19" customFormat="1" ht="10.5" customHeight="1" x14ac:dyDescent="0.2">
      <c r="A58" s="6" t="s">
        <v>57</v>
      </c>
      <c r="B58" s="17">
        <f t="shared" si="2"/>
        <v>0.20992150000000001</v>
      </c>
      <c r="C58" s="17">
        <f t="shared" si="2"/>
        <v>0</v>
      </c>
      <c r="D58" s="17">
        <f t="shared" si="2"/>
        <v>0</v>
      </c>
      <c r="E58" s="17">
        <f t="shared" si="2"/>
        <v>10.413501999999999</v>
      </c>
      <c r="F58" s="17">
        <f t="shared" si="2"/>
        <v>38.556590100000001</v>
      </c>
      <c r="G58" s="17">
        <f t="shared" si="2"/>
        <v>0.49311199999999999</v>
      </c>
      <c r="H58" s="17">
        <f t="shared" si="2"/>
        <v>0</v>
      </c>
      <c r="I58" s="17">
        <f t="shared" si="2"/>
        <v>19.371509500000002</v>
      </c>
      <c r="J58" s="17">
        <f t="shared" si="2"/>
        <v>0.90807039999999994</v>
      </c>
      <c r="K58" s="17">
        <f t="shared" si="2"/>
        <v>69.952705500000008</v>
      </c>
      <c r="L58" s="17"/>
      <c r="M58" s="17"/>
      <c r="N58" s="17"/>
      <c r="O58" s="17"/>
      <c r="P58" s="17"/>
      <c r="Q58" s="6" t="s">
        <v>57</v>
      </c>
      <c r="R58" s="17">
        <v>18.05</v>
      </c>
      <c r="S58" s="17">
        <v>0</v>
      </c>
      <c r="T58" s="17">
        <v>0</v>
      </c>
      <c r="U58" s="17">
        <v>895.4</v>
      </c>
      <c r="V58" s="17">
        <v>3315.27</v>
      </c>
      <c r="W58" s="17">
        <v>42.4</v>
      </c>
      <c r="X58" s="17">
        <v>0</v>
      </c>
      <c r="Y58" s="17">
        <v>1665.65</v>
      </c>
      <c r="Z58" s="17">
        <v>78.08</v>
      </c>
      <c r="AA58" s="17">
        <v>6014.85</v>
      </c>
      <c r="AB58" s="18"/>
      <c r="AC58" s="18"/>
      <c r="AD58" s="18"/>
      <c r="AE58" s="18"/>
      <c r="AF58" s="18"/>
      <c r="AJ58" s="51"/>
      <c r="AK58" s="51"/>
    </row>
    <row r="59" spans="1:37" s="19" customFormat="1" ht="10.5" customHeight="1" x14ac:dyDescent="0.2">
      <c r="A59" s="6" t="s">
        <v>58</v>
      </c>
      <c r="B59" s="17">
        <f t="shared" si="2"/>
        <v>4.1053899999999997E-2</v>
      </c>
      <c r="C59" s="17">
        <f t="shared" si="2"/>
        <v>0</v>
      </c>
      <c r="D59" s="17">
        <f t="shared" si="2"/>
        <v>0</v>
      </c>
      <c r="E59" s="17">
        <f t="shared" si="2"/>
        <v>24.996591600000002</v>
      </c>
      <c r="F59" s="17">
        <f t="shared" si="2"/>
        <v>60.845019899999997</v>
      </c>
      <c r="G59" s="17">
        <f t="shared" si="2"/>
        <v>10.6969251</v>
      </c>
      <c r="H59" s="17">
        <f t="shared" si="2"/>
        <v>0</v>
      </c>
      <c r="I59" s="17">
        <f t="shared" si="2"/>
        <v>74.77287530000001</v>
      </c>
      <c r="J59" s="17">
        <f t="shared" si="2"/>
        <v>2.5532501999999999</v>
      </c>
      <c r="K59" s="17">
        <f t="shared" si="2"/>
        <v>173.90559970000001</v>
      </c>
      <c r="L59" s="17"/>
      <c r="M59" s="17"/>
      <c r="N59" s="17"/>
      <c r="O59" s="17"/>
      <c r="P59" s="17"/>
      <c r="Q59" s="6" t="s">
        <v>58</v>
      </c>
      <c r="R59" s="17">
        <v>3.53</v>
      </c>
      <c r="S59" s="17">
        <v>0</v>
      </c>
      <c r="T59" s="17">
        <v>0</v>
      </c>
      <c r="U59" s="17">
        <v>2149.3200000000002</v>
      </c>
      <c r="V59" s="17">
        <v>5231.7299999999996</v>
      </c>
      <c r="W59" s="17">
        <v>919.77</v>
      </c>
      <c r="X59" s="17">
        <v>0</v>
      </c>
      <c r="Y59" s="17">
        <v>6429.31</v>
      </c>
      <c r="Z59" s="17">
        <v>219.54</v>
      </c>
      <c r="AA59" s="17">
        <v>14953.19</v>
      </c>
      <c r="AB59" s="18"/>
      <c r="AC59" s="18"/>
      <c r="AD59" s="18"/>
      <c r="AE59" s="18"/>
      <c r="AF59" s="18"/>
      <c r="AJ59" s="51"/>
      <c r="AK59" s="51"/>
    </row>
    <row r="60" spans="1:37" s="19" customFormat="1" ht="11.25" customHeight="1" x14ac:dyDescent="0.2">
      <c r="A60" s="6" t="s">
        <v>59</v>
      </c>
      <c r="B60" s="17">
        <f t="shared" si="2"/>
        <v>0</v>
      </c>
      <c r="C60" s="17">
        <f t="shared" si="2"/>
        <v>0</v>
      </c>
      <c r="D60" s="17">
        <f t="shared" si="2"/>
        <v>0</v>
      </c>
      <c r="E60" s="17">
        <f t="shared" si="2"/>
        <v>11.0712948</v>
      </c>
      <c r="F60" s="17">
        <f t="shared" si="2"/>
        <v>0.9825024</v>
      </c>
      <c r="G60" s="17">
        <f t="shared" si="2"/>
        <v>1.4122309</v>
      </c>
      <c r="H60" s="17">
        <f t="shared" si="2"/>
        <v>0</v>
      </c>
      <c r="I60" s="17">
        <f t="shared" si="2"/>
        <v>4.1169036999999999</v>
      </c>
      <c r="J60" s="17">
        <f t="shared" si="2"/>
        <v>0</v>
      </c>
      <c r="K60" s="17">
        <f t="shared" si="2"/>
        <v>17.582931799999997</v>
      </c>
      <c r="L60" s="17"/>
      <c r="M60" s="17"/>
      <c r="N60" s="17"/>
      <c r="O60" s="17"/>
      <c r="P60" s="17"/>
      <c r="Q60" s="6" t="s">
        <v>59</v>
      </c>
      <c r="R60" s="17">
        <v>0</v>
      </c>
      <c r="S60" s="17">
        <v>0</v>
      </c>
      <c r="T60" s="17">
        <v>0</v>
      </c>
      <c r="U60" s="17">
        <v>951.96</v>
      </c>
      <c r="V60" s="17">
        <v>84.48</v>
      </c>
      <c r="W60" s="17">
        <v>121.43</v>
      </c>
      <c r="X60" s="17">
        <v>0</v>
      </c>
      <c r="Y60" s="17">
        <v>353.99</v>
      </c>
      <c r="Z60" s="17">
        <v>0</v>
      </c>
      <c r="AA60" s="17">
        <v>1511.86</v>
      </c>
      <c r="AB60" s="18"/>
      <c r="AC60" s="18"/>
      <c r="AD60" s="18"/>
      <c r="AE60" s="18"/>
      <c r="AF60" s="18"/>
      <c r="AJ60" s="51"/>
      <c r="AK60" s="51"/>
    </row>
    <row r="61" spans="1:37" s="19" customFormat="1" ht="10.5" customHeight="1" x14ac:dyDescent="0.2">
      <c r="A61" s="27" t="s">
        <v>60</v>
      </c>
      <c r="B61" s="28">
        <f t="shared" si="2"/>
        <v>5.7452200000000002E-2</v>
      </c>
      <c r="C61" s="28">
        <f t="shared" si="2"/>
        <v>0</v>
      </c>
      <c r="D61" s="28">
        <f t="shared" si="2"/>
        <v>0</v>
      </c>
      <c r="E61" s="28">
        <f t="shared" si="2"/>
        <v>0</v>
      </c>
      <c r="F61" s="28">
        <f t="shared" si="2"/>
        <v>0</v>
      </c>
      <c r="G61" s="28">
        <f t="shared" si="2"/>
        <v>5.5358799999999993E-2</v>
      </c>
      <c r="H61" s="28">
        <f t="shared" si="2"/>
        <v>0</v>
      </c>
      <c r="I61" s="28">
        <f t="shared" si="2"/>
        <v>0</v>
      </c>
      <c r="J61" s="28">
        <f t="shared" si="2"/>
        <v>0</v>
      </c>
      <c r="K61" s="28">
        <f t="shared" si="2"/>
        <v>0.11281099999999999</v>
      </c>
      <c r="L61" s="17"/>
      <c r="M61" s="17"/>
      <c r="N61" s="17"/>
      <c r="O61" s="17"/>
      <c r="P61" s="17"/>
      <c r="Q61" s="27" t="s">
        <v>60</v>
      </c>
      <c r="R61" s="28">
        <v>4.9400000000000004</v>
      </c>
      <c r="S61" s="28">
        <v>0</v>
      </c>
      <c r="T61" s="28">
        <v>0</v>
      </c>
      <c r="U61" s="28">
        <v>0</v>
      </c>
      <c r="V61" s="28">
        <v>0</v>
      </c>
      <c r="W61" s="28">
        <v>4.76</v>
      </c>
      <c r="X61" s="28">
        <v>0</v>
      </c>
      <c r="Y61" s="28">
        <v>0</v>
      </c>
      <c r="Z61" s="28">
        <v>0</v>
      </c>
      <c r="AA61" s="28">
        <v>9.6999999999999993</v>
      </c>
      <c r="AB61" s="18"/>
      <c r="AC61" s="18"/>
      <c r="AD61" s="18"/>
      <c r="AE61" s="18"/>
      <c r="AF61" s="18"/>
      <c r="AJ61" s="51"/>
      <c r="AK61" s="51"/>
    </row>
    <row r="62" spans="1:37" s="35" customFormat="1" ht="10.5" customHeight="1" thickBot="1" x14ac:dyDescent="0.3">
      <c r="A62" s="32" t="s">
        <v>61</v>
      </c>
      <c r="B62" s="33">
        <f t="shared" si="2"/>
        <v>0</v>
      </c>
      <c r="C62" s="33">
        <f t="shared" si="2"/>
        <v>1.1356695000000001</v>
      </c>
      <c r="D62" s="33">
        <f t="shared" si="2"/>
        <v>0</v>
      </c>
      <c r="E62" s="33">
        <f t="shared" si="2"/>
        <v>90.459186700000004</v>
      </c>
      <c r="F62" s="33">
        <f t="shared" si="2"/>
        <v>5.2668780999999996</v>
      </c>
      <c r="G62" s="33">
        <f t="shared" si="2"/>
        <v>0</v>
      </c>
      <c r="H62" s="33">
        <f t="shared" si="2"/>
        <v>0</v>
      </c>
      <c r="I62" s="33">
        <f t="shared" si="2"/>
        <v>0</v>
      </c>
      <c r="J62" s="33">
        <f t="shared" si="2"/>
        <v>0</v>
      </c>
      <c r="K62" s="33">
        <f t="shared" si="2"/>
        <v>96.861850600000011</v>
      </c>
      <c r="L62" s="25"/>
      <c r="M62" s="25"/>
      <c r="N62" s="25"/>
      <c r="O62" s="25"/>
      <c r="P62" s="25"/>
      <c r="Q62" s="32" t="s">
        <v>61</v>
      </c>
      <c r="R62" s="33">
        <v>0</v>
      </c>
      <c r="S62" s="33">
        <v>97.65</v>
      </c>
      <c r="T62" s="33">
        <v>0</v>
      </c>
      <c r="U62" s="33">
        <v>7778.09</v>
      </c>
      <c r="V62" s="33">
        <v>452.87</v>
      </c>
      <c r="W62" s="33">
        <v>0</v>
      </c>
      <c r="X62" s="33">
        <v>0</v>
      </c>
      <c r="Y62" s="33">
        <v>0</v>
      </c>
      <c r="Z62" s="33">
        <v>0</v>
      </c>
      <c r="AA62" s="33">
        <v>8328.6200000000008</v>
      </c>
      <c r="AB62" s="34"/>
      <c r="AC62" s="34"/>
      <c r="AD62" s="34"/>
      <c r="AE62" s="34"/>
      <c r="AF62" s="34"/>
      <c r="AJ62" s="51"/>
      <c r="AK62" s="51"/>
    </row>
    <row r="63" spans="1:37" ht="12" customHeight="1" thickTop="1" x14ac:dyDescent="0.25">
      <c r="A63" s="36" t="s">
        <v>62</v>
      </c>
      <c r="B63" s="36"/>
      <c r="C63" s="36"/>
      <c r="D63" s="36"/>
      <c r="E63" s="36"/>
      <c r="F63" s="36"/>
      <c r="G63" s="36"/>
      <c r="H63" s="6"/>
      <c r="I63" s="6"/>
      <c r="J63" s="6"/>
      <c r="K63" s="6"/>
      <c r="L63" s="6"/>
      <c r="M63" s="6"/>
      <c r="N63" s="6"/>
      <c r="O63" s="6"/>
      <c r="Q63" s="36"/>
      <c r="R63" s="36"/>
      <c r="S63" s="36"/>
      <c r="T63" s="36"/>
      <c r="U63" s="36"/>
      <c r="V63" s="36"/>
      <c r="W63" s="36"/>
      <c r="X63" s="6"/>
      <c r="Y63" s="6"/>
      <c r="Z63" s="6"/>
      <c r="AA63" s="6"/>
    </row>
    <row r="64" spans="1:37" ht="10" customHeight="1" x14ac:dyDescent="0.25">
      <c r="A64" s="36" t="s">
        <v>63</v>
      </c>
      <c r="B64" s="36"/>
      <c r="C64" s="36"/>
      <c r="D64" s="36"/>
      <c r="E64" s="36"/>
      <c r="F64" s="36"/>
      <c r="G64" s="36"/>
      <c r="H64" s="6"/>
      <c r="I64" s="6"/>
      <c r="J64" s="6"/>
      <c r="K64" s="6"/>
      <c r="L64" s="6"/>
      <c r="M64" s="6"/>
      <c r="N64" s="6"/>
      <c r="O64" s="6"/>
      <c r="Q64" s="36"/>
      <c r="R64" s="36"/>
      <c r="S64" s="36"/>
      <c r="T64" s="36"/>
      <c r="U64" s="36"/>
      <c r="V64" s="36"/>
      <c r="W64" s="36"/>
      <c r="X64" s="6"/>
      <c r="Y64" s="6"/>
      <c r="Z64" s="6"/>
      <c r="AA64" s="6"/>
    </row>
    <row r="65" spans="1:33" ht="10" customHeight="1" x14ac:dyDescent="0.25">
      <c r="A65" s="36" t="s">
        <v>64</v>
      </c>
      <c r="B65" s="36"/>
      <c r="C65" s="36"/>
      <c r="D65" s="36"/>
      <c r="E65" s="36"/>
      <c r="F65" s="36"/>
      <c r="G65" s="36"/>
      <c r="H65" s="6"/>
      <c r="I65" s="6"/>
      <c r="J65" s="6"/>
      <c r="K65" s="6"/>
      <c r="L65" s="6"/>
      <c r="M65" s="6"/>
      <c r="N65" s="6"/>
      <c r="O65" s="6"/>
      <c r="Q65" s="36"/>
      <c r="R65" s="36"/>
      <c r="S65" s="36"/>
      <c r="T65" s="36"/>
      <c r="U65" s="36"/>
      <c r="V65" s="36"/>
      <c r="W65" s="36"/>
      <c r="X65" s="6"/>
      <c r="Y65" s="6"/>
      <c r="Z65" s="6"/>
      <c r="AA65" s="6"/>
    </row>
    <row r="66" spans="1:33" ht="10" customHeight="1" x14ac:dyDescent="0.25">
      <c r="A66" s="36" t="s">
        <v>65</v>
      </c>
      <c r="B66" s="36"/>
      <c r="C66" s="36"/>
      <c r="D66" s="36"/>
      <c r="E66" s="36"/>
      <c r="F66" s="36"/>
      <c r="G66" s="36"/>
      <c r="H66" s="6"/>
      <c r="I66" s="6"/>
      <c r="J66" s="6"/>
      <c r="K66" s="6"/>
      <c r="L66" s="6"/>
      <c r="M66" s="6"/>
      <c r="N66" s="6"/>
      <c r="O66" s="6"/>
      <c r="Q66" s="36"/>
      <c r="R66" s="36"/>
      <c r="S66" s="36"/>
      <c r="T66" s="36"/>
      <c r="U66" s="36"/>
      <c r="V66" s="36"/>
      <c r="W66" s="36"/>
      <c r="X66" s="6"/>
      <c r="Y66" s="6"/>
      <c r="Z66" s="6"/>
      <c r="AA66" s="6"/>
    </row>
    <row r="67" spans="1:33" ht="10" customHeight="1" x14ac:dyDescent="0.25">
      <c r="A67" s="36" t="s">
        <v>66</v>
      </c>
      <c r="B67" s="36"/>
      <c r="C67" s="36"/>
      <c r="D67" s="36"/>
      <c r="E67" s="36"/>
      <c r="F67" s="36"/>
      <c r="G67" s="36"/>
      <c r="H67" s="6"/>
      <c r="I67" s="6"/>
      <c r="J67" s="6"/>
      <c r="K67" s="6"/>
      <c r="L67" s="6"/>
      <c r="M67" s="6"/>
      <c r="N67" s="6"/>
      <c r="O67" s="6"/>
      <c r="Q67" s="36"/>
      <c r="R67" s="36"/>
      <c r="S67" s="36"/>
      <c r="T67" s="36"/>
      <c r="U67" s="36"/>
      <c r="V67" s="36"/>
      <c r="W67" s="36"/>
      <c r="X67" s="6"/>
      <c r="Y67" s="6"/>
      <c r="Z67" s="6"/>
      <c r="AA67" s="6"/>
    </row>
    <row r="68" spans="1:33" s="47" customFormat="1" ht="9.75" customHeight="1" x14ac:dyDescent="0.3">
      <c r="A68" s="36" t="s">
        <v>81</v>
      </c>
      <c r="B68" s="36"/>
      <c r="C68" s="36"/>
      <c r="D68" s="36"/>
      <c r="E68" s="36"/>
      <c r="F68" s="36"/>
      <c r="G68" s="49"/>
      <c r="H68" s="50"/>
      <c r="I68" s="6"/>
      <c r="J68" s="6"/>
      <c r="K68" s="6"/>
      <c r="L68" s="6"/>
      <c r="M68" s="6"/>
      <c r="N68" s="6"/>
      <c r="O68" s="6"/>
      <c r="P68" s="11"/>
      <c r="Q68" s="36"/>
      <c r="R68" s="36"/>
      <c r="S68" s="36"/>
      <c r="T68" s="36"/>
      <c r="U68" s="36"/>
      <c r="V68" s="36"/>
      <c r="W68" s="36"/>
      <c r="X68" s="6"/>
      <c r="Y68" s="6"/>
      <c r="Z68" s="6"/>
      <c r="AA68" s="6"/>
      <c r="AB68" s="11"/>
      <c r="AC68" s="11"/>
      <c r="AD68" s="11"/>
      <c r="AE68" s="11"/>
      <c r="AF68" s="11"/>
      <c r="AG68" s="11"/>
    </row>
    <row r="69" spans="1:33" x14ac:dyDescent="0.25">
      <c r="A69" s="36" t="s">
        <v>78</v>
      </c>
      <c r="H69" s="6"/>
      <c r="I69" s="6"/>
      <c r="J69" s="6"/>
      <c r="K69" s="6"/>
      <c r="L69" s="6"/>
      <c r="M69" s="6"/>
      <c r="N69" s="6"/>
      <c r="O69" s="6"/>
      <c r="Q69" s="48"/>
    </row>
    <row r="70" spans="1:33" x14ac:dyDescent="0.25">
      <c r="A70" s="36" t="s">
        <v>115</v>
      </c>
    </row>
    <row r="71" spans="1:33" x14ac:dyDescent="0.25">
      <c r="A71" s="52" t="s">
        <v>114</v>
      </c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R71" s="37"/>
      <c r="S71" s="37"/>
      <c r="T71" s="37"/>
      <c r="U71" s="37"/>
      <c r="V71" s="37"/>
      <c r="W71" s="37"/>
      <c r="X71" s="37"/>
      <c r="Y71" s="37"/>
      <c r="Z71" s="37"/>
      <c r="AA71" s="37"/>
    </row>
  </sheetData>
  <dataValidations count="1">
    <dataValidation type="list" allowBlank="1" showInputMessage="1" showErrorMessage="1" sqref="M4" xr:uid="{01C8610B-D14B-4EA8-9CEC-E3F4ACA77B38}">
      <formula1>$AD$5:$AD$7</formula1>
    </dataValidation>
  </dataValidations>
  <hyperlinks>
    <hyperlink ref="A71" r:id="rId1" xr:uid="{C66937B3-BA84-4C7B-A4DE-6215B3F789E3}"/>
  </hyperlinks>
  <pageMargins left="0.51181102362204722" right="0.51181102362204722" top="0.51181102362204722" bottom="0.51181102362204722" header="0.27559055118110237" footer="0.27559055118110237"/>
  <pageSetup paperSize="9" scale="94" firstPageNumber="27" orientation="portrait" useFirstPageNumber="1" r:id="rId2"/>
  <headerFooter alignWithMargins="0">
    <oddHeader>&amp;R&amp;"Arial,Bold"ENERGY</oddHeader>
    <oddFooter>&amp;C29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C6841-18CA-4778-9A85-BDCB8AEC292F}">
  <sheetPr>
    <pageSetUpPr fitToPage="1"/>
  </sheetPr>
  <dimension ref="A1:AL71"/>
  <sheetViews>
    <sheetView zoomScaleNormal="100" workbookViewId="0"/>
  </sheetViews>
  <sheetFormatPr defaultColWidth="9.1796875" defaultRowHeight="12.5" x14ac:dyDescent="0.25"/>
  <cols>
    <col min="1" max="1" width="19.1796875" style="11" customWidth="1"/>
    <col min="2" max="2" width="6.453125" style="11" customWidth="1"/>
    <col min="3" max="3" width="11.54296875" style="11" customWidth="1"/>
    <col min="4" max="4" width="7.1796875" style="11" customWidth="1"/>
    <col min="5" max="5" width="9" style="11" customWidth="1"/>
    <col min="6" max="6" width="6.81640625" style="11" customWidth="1"/>
    <col min="7" max="7" width="9.54296875" style="11" customWidth="1"/>
    <col min="8" max="8" width="8.453125" style="11" customWidth="1"/>
    <col min="9" max="9" width="8.54296875" style="11" customWidth="1"/>
    <col min="10" max="10" width="5.26953125" style="11" customWidth="1"/>
    <col min="11" max="12" width="7.453125" style="11" customWidth="1"/>
    <col min="13" max="13" width="32.81640625" style="11" customWidth="1"/>
    <col min="14" max="15" width="7.453125" style="11" customWidth="1"/>
    <col min="16" max="16" width="9.1796875" style="11" customWidth="1"/>
    <col min="17" max="17" width="19.1796875" style="11" customWidth="1"/>
    <col min="18" max="18" width="6.453125" style="11" customWidth="1"/>
    <col min="19" max="19" width="11.54296875" style="11" customWidth="1"/>
    <col min="20" max="20" width="7.1796875" style="11" customWidth="1"/>
    <col min="21" max="21" width="9" style="11" customWidth="1"/>
    <col min="22" max="22" width="6.81640625" style="11" customWidth="1"/>
    <col min="23" max="23" width="9.54296875" style="11" customWidth="1"/>
    <col min="24" max="24" width="8.453125" style="11" customWidth="1"/>
    <col min="25" max="25" width="8.54296875" style="11" customWidth="1"/>
    <col min="26" max="26" width="5.26953125" style="11" customWidth="1"/>
    <col min="27" max="27" width="7.453125" style="11" customWidth="1"/>
    <col min="28" max="29" width="9.26953125" style="11" customWidth="1"/>
    <col min="30" max="30" width="23.81640625" style="11" customWidth="1"/>
    <col min="31" max="31" width="9.26953125" style="11" customWidth="1"/>
    <col min="32" max="32" width="9.7265625" style="11" customWidth="1"/>
    <col min="33" max="16384" width="9.1796875" style="11"/>
  </cols>
  <sheetData>
    <row r="1" spans="1:38" s="4" customFormat="1" ht="21.75" customHeight="1" x14ac:dyDescent="0.5">
      <c r="A1" s="1" t="s">
        <v>100</v>
      </c>
      <c r="B1" s="2"/>
      <c r="C1" s="2"/>
      <c r="D1" s="2"/>
      <c r="E1" s="2"/>
      <c r="F1" s="2"/>
      <c r="G1" s="2"/>
      <c r="H1" s="3"/>
      <c r="J1" s="5"/>
      <c r="Q1" s="1" t="str">
        <f>A1</f>
        <v>Aggregate energy balance 2014</v>
      </c>
      <c r="R1" s="2"/>
      <c r="S1" s="2"/>
      <c r="T1" s="2"/>
      <c r="U1" s="2"/>
      <c r="V1" s="2"/>
      <c r="W1" s="2"/>
      <c r="X1" s="3"/>
      <c r="Z1" s="5"/>
    </row>
    <row r="2" spans="1:38" ht="23.5" thickBot="1" x14ac:dyDescent="0.55000000000000004">
      <c r="A2" s="1" t="s">
        <v>0</v>
      </c>
      <c r="B2" s="6"/>
      <c r="C2" s="6"/>
      <c r="D2" s="6"/>
      <c r="E2" s="6"/>
      <c r="F2" s="6"/>
      <c r="G2" s="7"/>
      <c r="H2" s="8"/>
      <c r="I2" s="9"/>
      <c r="J2" s="9"/>
      <c r="K2" s="40" t="str">
        <f>M4</f>
        <v>Terawatt hours</v>
      </c>
      <c r="L2" s="10"/>
      <c r="M2" s="10"/>
      <c r="N2" s="10"/>
      <c r="O2" s="10"/>
      <c r="Q2" s="1" t="s">
        <v>0</v>
      </c>
      <c r="R2" s="6"/>
      <c r="S2" s="6"/>
      <c r="T2" s="6"/>
      <c r="U2" s="6"/>
      <c r="V2" s="6"/>
      <c r="W2" s="7"/>
      <c r="X2" s="8"/>
      <c r="Y2" s="9"/>
      <c r="Z2" s="9"/>
      <c r="AA2" s="10" t="s">
        <v>1</v>
      </c>
    </row>
    <row r="3" spans="1:38" s="15" customFormat="1" ht="33.75" customHeight="1" thickTop="1" x14ac:dyDescent="0.25">
      <c r="A3" s="12"/>
      <c r="B3" s="13" t="s">
        <v>2</v>
      </c>
      <c r="C3" s="14" t="s">
        <v>3</v>
      </c>
      <c r="D3" s="13" t="s">
        <v>4</v>
      </c>
      <c r="E3" s="13" t="s">
        <v>5</v>
      </c>
      <c r="F3" s="14" t="s">
        <v>6</v>
      </c>
      <c r="G3" s="14" t="s">
        <v>7</v>
      </c>
      <c r="H3" s="13" t="s">
        <v>8</v>
      </c>
      <c r="I3" s="13" t="s">
        <v>9</v>
      </c>
      <c r="J3" s="13" t="s">
        <v>10</v>
      </c>
      <c r="K3" s="13" t="s">
        <v>11</v>
      </c>
      <c r="L3" s="38"/>
      <c r="M3" s="43" t="s">
        <v>76</v>
      </c>
      <c r="N3" s="44"/>
      <c r="O3" s="38"/>
      <c r="Q3" s="12"/>
      <c r="R3" s="13" t="s">
        <v>2</v>
      </c>
      <c r="S3" s="14" t="s">
        <v>70</v>
      </c>
      <c r="T3" s="13" t="s">
        <v>4</v>
      </c>
      <c r="U3" s="13" t="s">
        <v>5</v>
      </c>
      <c r="V3" s="14" t="s">
        <v>71</v>
      </c>
      <c r="W3" s="14" t="s">
        <v>72</v>
      </c>
      <c r="X3" s="13" t="s">
        <v>8</v>
      </c>
      <c r="Y3" s="13" t="s">
        <v>9</v>
      </c>
      <c r="Z3" s="13" t="s">
        <v>10</v>
      </c>
      <c r="AA3" s="13" t="s">
        <v>11</v>
      </c>
    </row>
    <row r="4" spans="1:38" s="19" customFormat="1" ht="10.5" customHeight="1" x14ac:dyDescent="0.25">
      <c r="A4" s="16" t="s">
        <v>12</v>
      </c>
      <c r="B4" s="17"/>
      <c r="C4" s="18"/>
      <c r="D4" s="18"/>
      <c r="E4" s="18"/>
      <c r="F4" s="18"/>
      <c r="G4" s="18"/>
      <c r="H4" s="18"/>
      <c r="I4" s="18"/>
      <c r="J4" s="18"/>
      <c r="K4" s="18"/>
      <c r="L4" s="18"/>
      <c r="M4" s="45" t="s">
        <v>68</v>
      </c>
      <c r="N4" s="46">
        <f>IF(M4=AD5,AE5,IF(M4=AD6,AE6,AE7))</f>
        <v>1.163E-2</v>
      </c>
      <c r="O4" s="18"/>
      <c r="Q4" s="16" t="s">
        <v>12</v>
      </c>
      <c r="R4" s="17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</row>
    <row r="5" spans="1:38" s="19" customFormat="1" ht="10.5" customHeight="1" x14ac:dyDescent="0.2">
      <c r="A5" s="6" t="s">
        <v>79</v>
      </c>
      <c r="B5" s="17">
        <f>R5*$N$4</f>
        <v>84.772116699999998</v>
      </c>
      <c r="C5" s="17">
        <f t="shared" ref="C5:K19" si="0">S5*$N$4</f>
        <v>0</v>
      </c>
      <c r="D5" s="17">
        <f t="shared" si="0"/>
        <v>508.29449979999998</v>
      </c>
      <c r="E5" s="17">
        <f t="shared" si="0"/>
        <v>0</v>
      </c>
      <c r="F5" s="17">
        <f t="shared" si="0"/>
        <v>415.90566349999995</v>
      </c>
      <c r="G5" s="17">
        <f t="shared" si="0"/>
        <v>91.520656799999998</v>
      </c>
      <c r="H5" s="17">
        <f t="shared" si="0"/>
        <v>202.98292569999998</v>
      </c>
      <c r="I5" s="17">
        <f t="shared" si="0"/>
        <v>0</v>
      </c>
      <c r="J5" s="17">
        <f t="shared" si="0"/>
        <v>0</v>
      </c>
      <c r="K5" s="17">
        <f t="shared" si="0"/>
        <v>1303.4757462</v>
      </c>
      <c r="L5" s="17"/>
      <c r="M5" s="17"/>
      <c r="N5" s="17"/>
      <c r="O5" s="17"/>
      <c r="P5" s="17"/>
      <c r="Q5" s="6" t="s">
        <v>79</v>
      </c>
      <c r="R5" s="17">
        <v>7289.09</v>
      </c>
      <c r="S5" s="17">
        <v>0</v>
      </c>
      <c r="T5" s="17">
        <v>43705.46</v>
      </c>
      <c r="U5" s="17">
        <v>0</v>
      </c>
      <c r="V5" s="17">
        <v>35761.449999999997</v>
      </c>
      <c r="W5" s="17">
        <v>7869.36</v>
      </c>
      <c r="X5" s="17">
        <v>17453.39</v>
      </c>
      <c r="Y5" s="17">
        <v>0</v>
      </c>
      <c r="Z5" s="17">
        <v>0</v>
      </c>
      <c r="AA5" s="17">
        <v>112078.74</v>
      </c>
      <c r="AB5" s="18"/>
      <c r="AC5" s="18" t="s">
        <v>67</v>
      </c>
      <c r="AD5" s="18" t="s">
        <v>1</v>
      </c>
      <c r="AE5" s="18">
        <v>1</v>
      </c>
      <c r="AF5" s="18"/>
      <c r="AJ5" s="51"/>
      <c r="AK5" s="51"/>
      <c r="AL5" s="51"/>
    </row>
    <row r="6" spans="1:38" s="19" customFormat="1" ht="10.5" customHeight="1" x14ac:dyDescent="0.2">
      <c r="A6" s="6" t="s">
        <v>13</v>
      </c>
      <c r="B6" s="17">
        <f t="shared" ref="B6:K43" si="1">R6*$N$4</f>
        <v>320.76702999999998</v>
      </c>
      <c r="C6" s="17">
        <f t="shared" si="0"/>
        <v>7.7800048000000004</v>
      </c>
      <c r="D6" s="17">
        <f t="shared" si="0"/>
        <v>682.40711349999992</v>
      </c>
      <c r="E6" s="17">
        <f t="shared" si="0"/>
        <v>378.42542989999998</v>
      </c>
      <c r="F6" s="17">
        <f t="shared" si="0"/>
        <v>476.96851330000004</v>
      </c>
      <c r="G6" s="17">
        <f t="shared" si="0"/>
        <v>37.246470599999995</v>
      </c>
      <c r="H6" s="17">
        <f t="shared" si="0"/>
        <v>0</v>
      </c>
      <c r="I6" s="17">
        <f t="shared" si="0"/>
        <v>23.243136499999999</v>
      </c>
      <c r="J6" s="17">
        <f t="shared" si="0"/>
        <v>0</v>
      </c>
      <c r="K6" s="17">
        <f t="shared" si="0"/>
        <v>1926.8376986000001</v>
      </c>
      <c r="L6" s="17"/>
      <c r="M6" s="17"/>
      <c r="N6" s="17"/>
      <c r="O6" s="17"/>
      <c r="P6" s="17"/>
      <c r="Q6" s="6" t="s">
        <v>13</v>
      </c>
      <c r="R6" s="17">
        <v>27581</v>
      </c>
      <c r="S6" s="17">
        <v>668.96</v>
      </c>
      <c r="T6" s="17">
        <v>58676.45</v>
      </c>
      <c r="U6" s="17">
        <v>32538.73</v>
      </c>
      <c r="V6" s="17">
        <v>41011.910000000003</v>
      </c>
      <c r="W6" s="17">
        <v>3202.62</v>
      </c>
      <c r="X6" s="17">
        <v>0</v>
      </c>
      <c r="Y6" s="17">
        <v>1998.55</v>
      </c>
      <c r="Z6" s="17">
        <v>0</v>
      </c>
      <c r="AA6" s="17">
        <v>165678.22</v>
      </c>
      <c r="AB6" s="18"/>
      <c r="AC6" s="18"/>
      <c r="AD6" s="18" t="s">
        <v>69</v>
      </c>
      <c r="AE6" s="42">
        <v>4.1868000000000002E-2</v>
      </c>
      <c r="AF6" s="18"/>
      <c r="AJ6" s="51"/>
      <c r="AK6" s="51"/>
    </row>
    <row r="7" spans="1:38" s="19" customFormat="1" ht="10.5" customHeight="1" x14ac:dyDescent="0.2">
      <c r="A7" s="6" t="s">
        <v>14</v>
      </c>
      <c r="B7" s="17">
        <f t="shared" si="1"/>
        <v>-3.7129938</v>
      </c>
      <c r="C7" s="17">
        <f t="shared" si="0"/>
        <v>-0.92819030000000002</v>
      </c>
      <c r="D7" s="17">
        <f t="shared" si="0"/>
        <v>-392.79487639999996</v>
      </c>
      <c r="E7" s="17">
        <f t="shared" si="0"/>
        <v>-289.48756350000002</v>
      </c>
      <c r="F7" s="17">
        <f t="shared" si="0"/>
        <v>-115.9385396</v>
      </c>
      <c r="G7" s="17">
        <f t="shared" si="0"/>
        <v>-4.1964528999999997</v>
      </c>
      <c r="H7" s="17">
        <f t="shared" si="0"/>
        <v>0</v>
      </c>
      <c r="I7" s="17">
        <f t="shared" si="0"/>
        <v>-2.7233970999999997</v>
      </c>
      <c r="J7" s="17">
        <f t="shared" si="0"/>
        <v>0</v>
      </c>
      <c r="K7" s="17">
        <f t="shared" si="0"/>
        <v>-809.78201360000003</v>
      </c>
      <c r="L7" s="17"/>
      <c r="M7" s="17"/>
      <c r="N7" s="17"/>
      <c r="O7" s="17"/>
      <c r="P7" s="17"/>
      <c r="Q7" s="6" t="s">
        <v>14</v>
      </c>
      <c r="R7" s="17">
        <v>-319.26</v>
      </c>
      <c r="S7" s="17">
        <v>-79.81</v>
      </c>
      <c r="T7" s="17">
        <v>-33774.28</v>
      </c>
      <c r="U7" s="17">
        <v>-24891.45</v>
      </c>
      <c r="V7" s="17">
        <v>-9968.92</v>
      </c>
      <c r="W7" s="17">
        <v>-360.83</v>
      </c>
      <c r="X7" s="17">
        <v>0</v>
      </c>
      <c r="Y7" s="17">
        <v>-234.17</v>
      </c>
      <c r="Z7" s="17">
        <v>0</v>
      </c>
      <c r="AA7" s="17">
        <v>-69628.72</v>
      </c>
      <c r="AB7" s="18"/>
      <c r="AC7" s="18"/>
      <c r="AD7" s="18" t="s">
        <v>68</v>
      </c>
      <c r="AE7" s="41">
        <v>1.163E-2</v>
      </c>
      <c r="AF7" s="18"/>
      <c r="AJ7" s="51"/>
      <c r="AK7" s="51"/>
    </row>
    <row r="8" spans="1:38" s="19" customFormat="1" ht="10.5" customHeight="1" x14ac:dyDescent="0.2">
      <c r="A8" s="6" t="s">
        <v>15</v>
      </c>
      <c r="B8" s="17">
        <f t="shared" si="1"/>
        <v>0</v>
      </c>
      <c r="C8" s="17">
        <f t="shared" si="0"/>
        <v>0</v>
      </c>
      <c r="D8" s="17">
        <f t="shared" si="0"/>
        <v>0</v>
      </c>
      <c r="E8" s="17">
        <f t="shared" si="0"/>
        <v>-32.6822771</v>
      </c>
      <c r="F8" s="17">
        <f t="shared" si="0"/>
        <v>0</v>
      </c>
      <c r="G8" s="17">
        <f t="shared" si="0"/>
        <v>0</v>
      </c>
      <c r="H8" s="17">
        <f t="shared" si="0"/>
        <v>0</v>
      </c>
      <c r="I8" s="17">
        <f t="shared" si="0"/>
        <v>0</v>
      </c>
      <c r="J8" s="17">
        <f t="shared" si="0"/>
        <v>0</v>
      </c>
      <c r="K8" s="17">
        <f t="shared" si="0"/>
        <v>-32.6822771</v>
      </c>
      <c r="L8" s="17"/>
      <c r="M8" s="17"/>
      <c r="N8" s="17"/>
      <c r="O8" s="17"/>
      <c r="P8" s="17"/>
      <c r="Q8" s="6" t="s">
        <v>15</v>
      </c>
      <c r="R8" s="17">
        <v>0</v>
      </c>
      <c r="S8" s="17">
        <v>0</v>
      </c>
      <c r="T8" s="17">
        <v>0</v>
      </c>
      <c r="U8" s="17">
        <v>-2810.17</v>
      </c>
      <c r="V8" s="17">
        <v>0</v>
      </c>
      <c r="W8" s="17">
        <v>0</v>
      </c>
      <c r="X8" s="17">
        <v>0</v>
      </c>
      <c r="Y8" s="17">
        <v>0</v>
      </c>
      <c r="Z8" s="17">
        <v>0</v>
      </c>
      <c r="AA8" s="17">
        <v>-2810.17</v>
      </c>
      <c r="AB8" s="18"/>
      <c r="AC8" s="18"/>
      <c r="AD8" s="18"/>
      <c r="AE8" s="18"/>
      <c r="AF8" s="18"/>
      <c r="AJ8" s="51"/>
      <c r="AK8" s="51"/>
    </row>
    <row r="9" spans="1:38" s="19" customFormat="1" ht="10.5" customHeight="1" x14ac:dyDescent="0.2">
      <c r="A9" s="6" t="s">
        <v>16</v>
      </c>
      <c r="B9" s="24">
        <f t="shared" si="1"/>
        <v>-38.872228299999996</v>
      </c>
      <c r="C9" s="24">
        <f t="shared" si="0"/>
        <v>-1.7511290999999998</v>
      </c>
      <c r="D9" s="24">
        <f t="shared" si="0"/>
        <v>-7.5311227999999995</v>
      </c>
      <c r="E9" s="24">
        <f t="shared" si="0"/>
        <v>4.3857892999999999</v>
      </c>
      <c r="F9" s="24">
        <f t="shared" si="0"/>
        <v>-1.7314744</v>
      </c>
      <c r="G9" s="24">
        <f t="shared" si="0"/>
        <v>0</v>
      </c>
      <c r="H9" s="24">
        <f t="shared" si="0"/>
        <v>0</v>
      </c>
      <c r="I9" s="24">
        <f t="shared" si="0"/>
        <v>0</v>
      </c>
      <c r="J9" s="24">
        <f t="shared" si="0"/>
        <v>0</v>
      </c>
      <c r="K9" s="24">
        <f t="shared" si="0"/>
        <v>-45.500165299999999</v>
      </c>
      <c r="L9" s="20"/>
      <c r="M9" s="20"/>
      <c r="N9" s="20"/>
      <c r="O9" s="20"/>
      <c r="P9" s="20"/>
      <c r="Q9" s="6" t="s">
        <v>73</v>
      </c>
      <c r="R9" s="24">
        <v>-3342.41</v>
      </c>
      <c r="S9" s="24">
        <v>-150.57</v>
      </c>
      <c r="T9" s="24">
        <v>-647.55999999999995</v>
      </c>
      <c r="U9" s="24">
        <v>377.11</v>
      </c>
      <c r="V9" s="24">
        <v>-148.88</v>
      </c>
      <c r="W9" s="24">
        <v>0</v>
      </c>
      <c r="X9" s="24">
        <v>0</v>
      </c>
      <c r="Y9" s="24">
        <v>0</v>
      </c>
      <c r="Z9" s="24">
        <v>0</v>
      </c>
      <c r="AA9" s="24">
        <v>-3912.31</v>
      </c>
      <c r="AB9" s="18"/>
      <c r="AC9" s="18"/>
      <c r="AD9" s="18"/>
      <c r="AE9" s="18"/>
      <c r="AF9" s="18"/>
      <c r="AJ9" s="51"/>
      <c r="AK9" s="51"/>
    </row>
    <row r="10" spans="1:38" s="23" customFormat="1" ht="10.5" customHeight="1" x14ac:dyDescent="0.25">
      <c r="A10" s="21" t="s">
        <v>17</v>
      </c>
      <c r="B10" s="22">
        <f t="shared" si="1"/>
        <v>362.95380829999999</v>
      </c>
      <c r="C10" s="22">
        <f t="shared" si="0"/>
        <v>5.1005690999999995</v>
      </c>
      <c r="D10" s="22">
        <f t="shared" si="0"/>
        <v>790.37561410000001</v>
      </c>
      <c r="E10" s="22">
        <f t="shared" si="0"/>
        <v>60.641378600000003</v>
      </c>
      <c r="F10" s="22">
        <f t="shared" si="0"/>
        <v>775.20439539999995</v>
      </c>
      <c r="G10" s="22">
        <f t="shared" si="0"/>
        <v>124.5706745</v>
      </c>
      <c r="H10" s="22">
        <f t="shared" si="0"/>
        <v>202.98292569999998</v>
      </c>
      <c r="I10" s="22">
        <f t="shared" si="0"/>
        <v>20.519739400000002</v>
      </c>
      <c r="J10" s="22">
        <f t="shared" si="0"/>
        <v>0</v>
      </c>
      <c r="K10" s="22">
        <f t="shared" si="0"/>
        <v>2342.3491050999996</v>
      </c>
      <c r="L10" s="25"/>
      <c r="M10" s="25"/>
      <c r="N10" s="25"/>
      <c r="O10" s="25"/>
      <c r="P10" s="17"/>
      <c r="Q10" s="21" t="s">
        <v>17</v>
      </c>
      <c r="R10" s="22">
        <v>31208.41</v>
      </c>
      <c r="S10" s="22">
        <v>438.57</v>
      </c>
      <c r="T10" s="22">
        <v>67960.070000000007</v>
      </c>
      <c r="U10" s="22">
        <v>5214.22</v>
      </c>
      <c r="V10" s="22">
        <v>66655.58</v>
      </c>
      <c r="W10" s="22">
        <v>10711.15</v>
      </c>
      <c r="X10" s="22">
        <v>17453.39</v>
      </c>
      <c r="Y10" s="22">
        <v>1764.38</v>
      </c>
      <c r="Z10" s="22">
        <v>0</v>
      </c>
      <c r="AA10" s="22">
        <v>201405.77</v>
      </c>
      <c r="AB10" s="18"/>
      <c r="AC10" s="18"/>
      <c r="AD10" s="18"/>
      <c r="AE10" s="18"/>
      <c r="AF10" s="18"/>
      <c r="AJ10" s="51"/>
      <c r="AK10" s="51"/>
    </row>
    <row r="11" spans="1:38" s="23" customFormat="1" ht="11.25" customHeight="1" x14ac:dyDescent="0.2">
      <c r="A11" s="21" t="s">
        <v>18</v>
      </c>
      <c r="B11" s="24">
        <f t="shared" si="1"/>
        <v>-1.1978899999999999</v>
      </c>
      <c r="C11" s="24">
        <f t="shared" si="0"/>
        <v>-4.1519099999999996E-2</v>
      </c>
      <c r="D11" s="24">
        <f t="shared" si="0"/>
        <v>-0.65407119999999996</v>
      </c>
      <c r="E11" s="24">
        <f t="shared" si="0"/>
        <v>-0.26330320000000002</v>
      </c>
      <c r="F11" s="24">
        <f t="shared" si="0"/>
        <v>-3.7548618</v>
      </c>
      <c r="G11" s="24">
        <f t="shared" si="0"/>
        <v>0</v>
      </c>
      <c r="H11" s="24">
        <f t="shared" si="0"/>
        <v>0</v>
      </c>
      <c r="I11" s="24">
        <f t="shared" si="0"/>
        <v>-1.0657732</v>
      </c>
      <c r="J11" s="24">
        <f t="shared" si="0"/>
        <v>0</v>
      </c>
      <c r="K11" s="24">
        <f t="shared" si="0"/>
        <v>-6.9773022000000005</v>
      </c>
      <c r="L11" s="24"/>
      <c r="M11" s="24"/>
      <c r="N11" s="24"/>
      <c r="O11" s="24"/>
      <c r="P11" s="17"/>
      <c r="Q11" s="21" t="s">
        <v>74</v>
      </c>
      <c r="R11" s="24">
        <v>-103</v>
      </c>
      <c r="S11" s="24">
        <v>-3.57</v>
      </c>
      <c r="T11" s="24">
        <v>-56.24</v>
      </c>
      <c r="U11" s="24">
        <v>-22.64</v>
      </c>
      <c r="V11" s="24">
        <v>-322.86</v>
      </c>
      <c r="W11" s="24">
        <v>0</v>
      </c>
      <c r="X11" s="24">
        <v>0</v>
      </c>
      <c r="Y11" s="24">
        <v>-91.64</v>
      </c>
      <c r="Z11" s="24">
        <v>0</v>
      </c>
      <c r="AA11" s="24">
        <v>-599.94000000000005</v>
      </c>
      <c r="AB11" s="18"/>
      <c r="AC11" s="18"/>
      <c r="AD11" s="18"/>
      <c r="AE11" s="18"/>
      <c r="AF11" s="18"/>
      <c r="AJ11" s="51"/>
      <c r="AK11" s="51"/>
    </row>
    <row r="12" spans="1:38" s="23" customFormat="1" ht="10.5" customHeight="1" x14ac:dyDescent="0.25">
      <c r="A12" s="21" t="s">
        <v>19</v>
      </c>
      <c r="B12" s="22">
        <f t="shared" si="1"/>
        <v>364.15169829999996</v>
      </c>
      <c r="C12" s="22">
        <f t="shared" si="0"/>
        <v>5.1420881999999999</v>
      </c>
      <c r="D12" s="22">
        <f t="shared" si="0"/>
        <v>791.02956900000004</v>
      </c>
      <c r="E12" s="22">
        <f t="shared" si="0"/>
        <v>60.904681799999992</v>
      </c>
      <c r="F12" s="22">
        <f t="shared" si="0"/>
        <v>778.95914089999985</v>
      </c>
      <c r="G12" s="22">
        <f t="shared" si="0"/>
        <v>124.5706745</v>
      </c>
      <c r="H12" s="22">
        <f t="shared" si="0"/>
        <v>202.98292569999998</v>
      </c>
      <c r="I12" s="22">
        <f t="shared" si="0"/>
        <v>21.585512599999998</v>
      </c>
      <c r="J12" s="22">
        <f t="shared" si="0"/>
        <v>0</v>
      </c>
      <c r="K12" s="22">
        <f t="shared" si="0"/>
        <v>2349.3264073</v>
      </c>
      <c r="L12" s="25"/>
      <c r="M12" s="25"/>
      <c r="N12" s="25"/>
      <c r="O12" s="25"/>
      <c r="P12" s="17"/>
      <c r="Q12" s="21" t="s">
        <v>19</v>
      </c>
      <c r="R12" s="22">
        <v>31311.41</v>
      </c>
      <c r="S12" s="22">
        <v>442.14</v>
      </c>
      <c r="T12" s="22">
        <v>68016.3</v>
      </c>
      <c r="U12" s="22">
        <v>5236.8599999999997</v>
      </c>
      <c r="V12" s="22">
        <v>66978.429999999993</v>
      </c>
      <c r="W12" s="22">
        <v>10711.15</v>
      </c>
      <c r="X12" s="22">
        <v>17453.39</v>
      </c>
      <c r="Y12" s="22">
        <v>1856.02</v>
      </c>
      <c r="Z12" s="22">
        <v>0</v>
      </c>
      <c r="AA12" s="22">
        <v>202005.71</v>
      </c>
      <c r="AB12" s="18"/>
      <c r="AC12" s="18"/>
      <c r="AD12" s="18"/>
      <c r="AE12" s="18"/>
      <c r="AF12" s="18"/>
      <c r="AJ12" s="51"/>
      <c r="AK12" s="51"/>
    </row>
    <row r="13" spans="1:38" s="19" customFormat="1" ht="10.5" customHeight="1" x14ac:dyDescent="0.2">
      <c r="A13" s="6" t="s">
        <v>20</v>
      </c>
      <c r="B13" s="24">
        <f t="shared" si="1"/>
        <v>0</v>
      </c>
      <c r="C13" s="24">
        <f t="shared" si="0"/>
        <v>0.1024603</v>
      </c>
      <c r="D13" s="24">
        <f t="shared" si="0"/>
        <v>-20.677209600000001</v>
      </c>
      <c r="E13" s="24">
        <f t="shared" si="0"/>
        <v>20.708610599999997</v>
      </c>
      <c r="F13" s="24">
        <f t="shared" si="0"/>
        <v>-3.8379E-3</v>
      </c>
      <c r="G13" s="24">
        <f t="shared" si="0"/>
        <v>-0.136071</v>
      </c>
      <c r="H13" s="24">
        <f t="shared" si="0"/>
        <v>-41.903471500000002</v>
      </c>
      <c r="I13" s="24">
        <f t="shared" si="0"/>
        <v>41.903471500000002</v>
      </c>
      <c r="J13" s="24">
        <f t="shared" si="0"/>
        <v>0</v>
      </c>
      <c r="K13" s="24">
        <f t="shared" si="0"/>
        <v>-5.9312999999999996E-3</v>
      </c>
      <c r="L13" s="24"/>
      <c r="M13" s="24"/>
      <c r="N13" s="24"/>
      <c r="O13" s="24"/>
      <c r="P13" s="17"/>
      <c r="Q13" s="6" t="s">
        <v>20</v>
      </c>
      <c r="R13" s="24">
        <v>0</v>
      </c>
      <c r="S13" s="24">
        <v>8.81</v>
      </c>
      <c r="T13" s="24">
        <v>-1777.92</v>
      </c>
      <c r="U13" s="24">
        <v>1780.62</v>
      </c>
      <c r="V13" s="24">
        <v>-0.33</v>
      </c>
      <c r="W13" s="24">
        <v>-11.7</v>
      </c>
      <c r="X13" s="24">
        <v>-3603.05</v>
      </c>
      <c r="Y13" s="24">
        <v>3603.05</v>
      </c>
      <c r="Z13" s="24">
        <v>0</v>
      </c>
      <c r="AA13" s="24">
        <v>-0.51</v>
      </c>
      <c r="AB13" s="18"/>
      <c r="AC13" s="18"/>
      <c r="AD13" s="18"/>
      <c r="AE13" s="18"/>
      <c r="AF13" s="18"/>
      <c r="AJ13" s="51"/>
      <c r="AK13" s="51"/>
    </row>
    <row r="14" spans="1:38" s="19" customFormat="1" ht="10.5" customHeight="1" x14ac:dyDescent="0.25">
      <c r="A14" s="16" t="s">
        <v>21</v>
      </c>
      <c r="B14" s="25">
        <f t="shared" si="1"/>
        <v>-339.99281559999997</v>
      </c>
      <c r="C14" s="25">
        <f t="shared" si="0"/>
        <v>16.880014599999999</v>
      </c>
      <c r="D14" s="25">
        <f t="shared" si="0"/>
        <v>-770.35235940000007</v>
      </c>
      <c r="E14" s="25">
        <f t="shared" si="0"/>
        <v>758.34380290000001</v>
      </c>
      <c r="F14" s="25">
        <f t="shared" si="0"/>
        <v>-243.46753719999998</v>
      </c>
      <c r="G14" s="25">
        <f t="shared" si="0"/>
        <v>-79.726441199999996</v>
      </c>
      <c r="H14" s="25">
        <f t="shared" si="0"/>
        <v>-161.07945419999999</v>
      </c>
      <c r="I14" s="25">
        <f t="shared" si="0"/>
        <v>293.30918149999997</v>
      </c>
      <c r="J14" s="25">
        <f t="shared" si="0"/>
        <v>16.748828200000002</v>
      </c>
      <c r="K14" s="25">
        <f t="shared" si="0"/>
        <v>-509.33678040000001</v>
      </c>
      <c r="L14" s="25"/>
      <c r="M14" s="25"/>
      <c r="N14" s="25"/>
      <c r="O14" s="25"/>
      <c r="P14" s="17"/>
      <c r="Q14" s="16" t="s">
        <v>21</v>
      </c>
      <c r="R14" s="25">
        <v>-29234.12</v>
      </c>
      <c r="S14" s="25">
        <v>1451.42</v>
      </c>
      <c r="T14" s="25">
        <v>-66238.38</v>
      </c>
      <c r="U14" s="25">
        <v>65205.83</v>
      </c>
      <c r="V14" s="25">
        <v>-20934.439999999999</v>
      </c>
      <c r="W14" s="25">
        <v>-6855.24</v>
      </c>
      <c r="X14" s="25">
        <v>-13850.34</v>
      </c>
      <c r="Y14" s="25">
        <v>25220.05</v>
      </c>
      <c r="Z14" s="25">
        <v>1440.14</v>
      </c>
      <c r="AA14" s="25">
        <v>-43795.08</v>
      </c>
      <c r="AB14" s="18"/>
      <c r="AC14" s="18"/>
      <c r="AD14" s="18"/>
      <c r="AE14" s="18"/>
      <c r="AF14" s="18"/>
      <c r="AJ14" s="51"/>
      <c r="AK14" s="51"/>
    </row>
    <row r="15" spans="1:38" s="19" customFormat="1" ht="10.5" customHeight="1" x14ac:dyDescent="0.2">
      <c r="A15" s="6" t="s">
        <v>22</v>
      </c>
      <c r="B15" s="17">
        <f t="shared" si="1"/>
        <v>-278.51558889999995</v>
      </c>
      <c r="C15" s="17">
        <f t="shared" si="0"/>
        <v>-10.6257495</v>
      </c>
      <c r="D15" s="17">
        <f t="shared" si="0"/>
        <v>0</v>
      </c>
      <c r="E15" s="17">
        <f t="shared" si="0"/>
        <v>-6.3564927999999989</v>
      </c>
      <c r="F15" s="17">
        <f t="shared" si="0"/>
        <v>-217.83699430000001</v>
      </c>
      <c r="G15" s="17">
        <f t="shared" si="0"/>
        <v>-79.026547800000003</v>
      </c>
      <c r="H15" s="17">
        <f t="shared" si="0"/>
        <v>-161.07945419999999</v>
      </c>
      <c r="I15" s="17">
        <f t="shared" si="0"/>
        <v>293.30918149999997</v>
      </c>
      <c r="J15" s="17">
        <f t="shared" si="0"/>
        <v>0</v>
      </c>
      <c r="K15" s="17">
        <f t="shared" si="0"/>
        <v>-460.13164599999993</v>
      </c>
      <c r="L15" s="17"/>
      <c r="M15" s="17"/>
      <c r="N15" s="17"/>
      <c r="O15" s="17"/>
      <c r="P15" s="17"/>
      <c r="Q15" s="6" t="s">
        <v>22</v>
      </c>
      <c r="R15" s="17">
        <v>-23948.03</v>
      </c>
      <c r="S15" s="17">
        <v>-913.65</v>
      </c>
      <c r="T15" s="17">
        <v>0</v>
      </c>
      <c r="U15" s="17">
        <v>-546.55999999999995</v>
      </c>
      <c r="V15" s="17">
        <v>-18730.61</v>
      </c>
      <c r="W15" s="17">
        <v>-6795.06</v>
      </c>
      <c r="X15" s="17">
        <v>-13850.34</v>
      </c>
      <c r="Y15" s="17">
        <v>25220.05</v>
      </c>
      <c r="Z15" s="17">
        <v>0</v>
      </c>
      <c r="AA15" s="17">
        <v>-39564.199999999997</v>
      </c>
      <c r="AB15" s="18"/>
      <c r="AC15" s="18"/>
      <c r="AD15" s="18"/>
      <c r="AE15" s="18"/>
      <c r="AF15" s="18"/>
      <c r="AJ15" s="51"/>
      <c r="AK15" s="51"/>
    </row>
    <row r="16" spans="1:38" s="19" customFormat="1" ht="10.5" customHeight="1" x14ac:dyDescent="0.2">
      <c r="A16" s="6" t="s">
        <v>23</v>
      </c>
      <c r="B16" s="17">
        <f t="shared" si="1"/>
        <v>-278.38021570000001</v>
      </c>
      <c r="C16" s="17">
        <f t="shared" si="0"/>
        <v>0</v>
      </c>
      <c r="D16" s="17">
        <f t="shared" si="0"/>
        <v>0</v>
      </c>
      <c r="E16" s="17">
        <f t="shared" si="0"/>
        <v>-2.0468799999999998</v>
      </c>
      <c r="F16" s="17">
        <f t="shared" si="0"/>
        <v>-189.91871409999999</v>
      </c>
      <c r="G16" s="17">
        <f t="shared" si="0"/>
        <v>-36.7061408</v>
      </c>
      <c r="H16" s="17">
        <f t="shared" si="0"/>
        <v>-161.07945419999999</v>
      </c>
      <c r="I16" s="17">
        <f t="shared" si="0"/>
        <v>266.54168979999997</v>
      </c>
      <c r="J16" s="17">
        <f t="shared" si="0"/>
        <v>0</v>
      </c>
      <c r="K16" s="17">
        <f t="shared" si="0"/>
        <v>-401.58983130000001</v>
      </c>
      <c r="L16" s="17"/>
      <c r="M16" s="17"/>
      <c r="N16" s="17"/>
      <c r="O16" s="17"/>
      <c r="P16" s="17"/>
      <c r="Q16" s="6" t="s">
        <v>23</v>
      </c>
      <c r="R16" s="17">
        <v>-23936.39</v>
      </c>
      <c r="S16" s="17">
        <v>0</v>
      </c>
      <c r="T16" s="17">
        <v>0</v>
      </c>
      <c r="U16" s="17">
        <v>-176</v>
      </c>
      <c r="V16" s="17">
        <v>-16330.07</v>
      </c>
      <c r="W16" s="17">
        <v>-3156.16</v>
      </c>
      <c r="X16" s="17">
        <v>-13850.34</v>
      </c>
      <c r="Y16" s="17">
        <v>22918.46</v>
      </c>
      <c r="Z16" s="17">
        <v>0</v>
      </c>
      <c r="AA16" s="17">
        <v>-34530.51</v>
      </c>
      <c r="AB16" s="18"/>
      <c r="AC16" s="18"/>
      <c r="AD16" s="18"/>
      <c r="AE16" s="18"/>
      <c r="AF16" s="18"/>
      <c r="AJ16" s="51"/>
      <c r="AK16" s="51"/>
    </row>
    <row r="17" spans="1:37" s="19" customFormat="1" ht="10.5" customHeight="1" x14ac:dyDescent="0.2">
      <c r="A17" s="6" t="s">
        <v>24</v>
      </c>
      <c r="B17" s="17">
        <f t="shared" si="1"/>
        <v>-0.1353732</v>
      </c>
      <c r="C17" s="17">
        <f t="shared" si="0"/>
        <v>-10.6257495</v>
      </c>
      <c r="D17" s="17">
        <f t="shared" si="0"/>
        <v>0</v>
      </c>
      <c r="E17" s="17">
        <f t="shared" si="0"/>
        <v>-4.3096128</v>
      </c>
      <c r="F17" s="17">
        <f t="shared" si="0"/>
        <v>-27.918163900000003</v>
      </c>
      <c r="G17" s="17">
        <f t="shared" si="0"/>
        <v>-42.320407000000003</v>
      </c>
      <c r="H17" s="17">
        <f t="shared" si="0"/>
        <v>0</v>
      </c>
      <c r="I17" s="17">
        <f t="shared" si="0"/>
        <v>26.767491700000001</v>
      </c>
      <c r="J17" s="17">
        <f t="shared" si="0"/>
        <v>0</v>
      </c>
      <c r="K17" s="17">
        <f t="shared" si="0"/>
        <v>-58.541814699999996</v>
      </c>
      <c r="L17" s="17"/>
      <c r="M17" s="17"/>
      <c r="N17" s="17"/>
      <c r="O17" s="17"/>
      <c r="P17" s="17"/>
      <c r="Q17" s="6" t="s">
        <v>24</v>
      </c>
      <c r="R17" s="17">
        <v>-11.64</v>
      </c>
      <c r="S17" s="17">
        <v>-913.65</v>
      </c>
      <c r="T17" s="17">
        <v>0</v>
      </c>
      <c r="U17" s="17">
        <v>-370.56</v>
      </c>
      <c r="V17" s="17">
        <v>-2400.5300000000002</v>
      </c>
      <c r="W17" s="17">
        <v>-3638.9</v>
      </c>
      <c r="X17" s="17">
        <v>0</v>
      </c>
      <c r="Y17" s="17">
        <v>2301.59</v>
      </c>
      <c r="Z17" s="17">
        <v>0</v>
      </c>
      <c r="AA17" s="17">
        <v>-5033.6899999999996</v>
      </c>
      <c r="AB17" s="18"/>
      <c r="AC17" s="18"/>
      <c r="AD17" s="18"/>
      <c r="AE17" s="18"/>
      <c r="AF17" s="18"/>
      <c r="AJ17" s="51"/>
      <c r="AK17" s="51"/>
    </row>
    <row r="18" spans="1:37" s="26" customFormat="1" ht="10.5" customHeight="1" x14ac:dyDescent="0.2">
      <c r="A18" s="6" t="s">
        <v>25</v>
      </c>
      <c r="B18" s="17">
        <f t="shared" si="1"/>
        <v>-1.9624462</v>
      </c>
      <c r="C18" s="17">
        <f t="shared" si="0"/>
        <v>-0.59754940000000001</v>
      </c>
      <c r="D18" s="17">
        <f t="shared" si="0"/>
        <v>0</v>
      </c>
      <c r="E18" s="17">
        <f t="shared" si="0"/>
        <v>-0.75001869999999993</v>
      </c>
      <c r="F18" s="17">
        <f t="shared" si="0"/>
        <v>-25.630542899999998</v>
      </c>
      <c r="G18" s="17">
        <f t="shared" si="0"/>
        <v>-0.69977710000000004</v>
      </c>
      <c r="H18" s="17">
        <f t="shared" si="0"/>
        <v>0</v>
      </c>
      <c r="I18" s="17">
        <f t="shared" si="0"/>
        <v>0</v>
      </c>
      <c r="J18" s="17">
        <f t="shared" si="0"/>
        <v>16.748828200000002</v>
      </c>
      <c r="K18" s="17">
        <f t="shared" si="0"/>
        <v>-12.891622399999999</v>
      </c>
      <c r="L18" s="17"/>
      <c r="M18" s="17"/>
      <c r="N18" s="17"/>
      <c r="O18" s="17"/>
      <c r="P18" s="17"/>
      <c r="Q18" s="6" t="s">
        <v>25</v>
      </c>
      <c r="R18" s="17">
        <v>-168.74</v>
      </c>
      <c r="S18" s="17">
        <v>-51.38</v>
      </c>
      <c r="T18" s="17">
        <v>0</v>
      </c>
      <c r="U18" s="17">
        <v>-64.489999999999995</v>
      </c>
      <c r="V18" s="17">
        <v>-2203.83</v>
      </c>
      <c r="W18" s="17">
        <v>-60.17</v>
      </c>
      <c r="X18" s="17">
        <v>0</v>
      </c>
      <c r="Y18" s="17">
        <v>0</v>
      </c>
      <c r="Z18" s="17">
        <v>1440.14</v>
      </c>
      <c r="AA18" s="17">
        <v>-1108.48</v>
      </c>
      <c r="AB18" s="18"/>
      <c r="AC18" s="18"/>
      <c r="AD18" s="18"/>
      <c r="AE18" s="18"/>
      <c r="AF18" s="18"/>
      <c r="AJ18" s="51"/>
      <c r="AK18" s="51"/>
    </row>
    <row r="19" spans="1:37" s="19" customFormat="1" ht="10.5" customHeight="1" x14ac:dyDescent="0.2">
      <c r="A19" s="6" t="s">
        <v>26</v>
      </c>
      <c r="B19" s="17">
        <f t="shared" si="1"/>
        <v>0</v>
      </c>
      <c r="C19" s="17">
        <f t="shared" si="0"/>
        <v>0</v>
      </c>
      <c r="D19" s="17">
        <f t="shared" si="0"/>
        <v>-775.4540915</v>
      </c>
      <c r="E19" s="17">
        <f t="shared" si="0"/>
        <v>771.96776639999996</v>
      </c>
      <c r="F19" s="17">
        <f t="shared" si="0"/>
        <v>0</v>
      </c>
      <c r="G19" s="17">
        <f t="shared" si="0"/>
        <v>0</v>
      </c>
      <c r="H19" s="17">
        <f t="shared" si="0"/>
        <v>0</v>
      </c>
      <c r="I19" s="17">
        <f t="shared" si="0"/>
        <v>0</v>
      </c>
      <c r="J19" s="17">
        <f t="shared" si="0"/>
        <v>0</v>
      </c>
      <c r="K19" s="17">
        <f t="shared" si="0"/>
        <v>-3.4863250999999997</v>
      </c>
      <c r="L19" s="17"/>
      <c r="M19" s="17"/>
      <c r="N19" s="17"/>
      <c r="O19" s="17"/>
      <c r="P19" s="17"/>
      <c r="Q19" s="6" t="s">
        <v>26</v>
      </c>
      <c r="R19" s="17">
        <v>0</v>
      </c>
      <c r="S19" s="17">
        <v>0</v>
      </c>
      <c r="T19" s="17">
        <v>-66677.05</v>
      </c>
      <c r="U19" s="17">
        <v>66377.279999999999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-299.77</v>
      </c>
      <c r="AB19" s="18"/>
      <c r="AC19" s="18"/>
      <c r="AD19" s="18"/>
      <c r="AE19" s="18"/>
      <c r="AF19" s="18"/>
      <c r="AJ19" s="51"/>
      <c r="AK19" s="51"/>
    </row>
    <row r="20" spans="1:37" s="19" customFormat="1" ht="10.5" customHeight="1" x14ac:dyDescent="0.2">
      <c r="A20" s="6" t="s">
        <v>27</v>
      </c>
      <c r="B20" s="17">
        <f t="shared" si="1"/>
        <v>-44.005361399999998</v>
      </c>
      <c r="C20" s="17">
        <f t="shared" si="1"/>
        <v>40.122802200000002</v>
      </c>
      <c r="D20" s="17">
        <f t="shared" si="1"/>
        <v>0</v>
      </c>
      <c r="E20" s="17">
        <f t="shared" si="1"/>
        <v>0</v>
      </c>
      <c r="F20" s="17">
        <f t="shared" si="1"/>
        <v>0</v>
      </c>
      <c r="G20" s="17">
        <f t="shared" si="1"/>
        <v>0</v>
      </c>
      <c r="H20" s="17">
        <f t="shared" si="1"/>
        <v>0</v>
      </c>
      <c r="I20" s="17">
        <f t="shared" si="1"/>
        <v>0</v>
      </c>
      <c r="J20" s="17">
        <f t="shared" si="1"/>
        <v>0</v>
      </c>
      <c r="K20" s="17">
        <f t="shared" si="1"/>
        <v>-3.8825591999999998</v>
      </c>
      <c r="L20" s="17"/>
      <c r="M20" s="17"/>
      <c r="N20" s="17"/>
      <c r="O20" s="17"/>
      <c r="P20" s="17"/>
      <c r="Q20" s="6" t="s">
        <v>27</v>
      </c>
      <c r="R20" s="17">
        <v>-3783.78</v>
      </c>
      <c r="S20" s="17">
        <v>3449.94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-333.84</v>
      </c>
      <c r="AB20" s="18"/>
      <c r="AC20" s="18"/>
      <c r="AD20" s="18"/>
      <c r="AE20" s="18"/>
      <c r="AF20" s="18"/>
      <c r="AJ20" s="51"/>
      <c r="AK20" s="51"/>
    </row>
    <row r="21" spans="1:37" s="19" customFormat="1" ht="10.5" customHeight="1" x14ac:dyDescent="0.2">
      <c r="A21" s="6" t="s">
        <v>28</v>
      </c>
      <c r="B21" s="17">
        <f t="shared" si="1"/>
        <v>-13.380198699999999</v>
      </c>
      <c r="C21" s="17">
        <f t="shared" si="1"/>
        <v>-14.287920199999999</v>
      </c>
      <c r="D21" s="17">
        <f t="shared" si="1"/>
        <v>0</v>
      </c>
      <c r="E21" s="17">
        <f t="shared" si="1"/>
        <v>0</v>
      </c>
      <c r="F21" s="17">
        <f t="shared" si="1"/>
        <v>0</v>
      </c>
      <c r="G21" s="17">
        <f t="shared" si="1"/>
        <v>0</v>
      </c>
      <c r="H21" s="17">
        <f t="shared" si="1"/>
        <v>0</v>
      </c>
      <c r="I21" s="17">
        <f t="shared" si="1"/>
        <v>0</v>
      </c>
      <c r="J21" s="17">
        <f t="shared" si="1"/>
        <v>0</v>
      </c>
      <c r="K21" s="17">
        <f t="shared" si="1"/>
        <v>-27.668235199999998</v>
      </c>
      <c r="L21" s="17"/>
      <c r="M21" s="17"/>
      <c r="N21" s="17"/>
      <c r="O21" s="17"/>
      <c r="P21" s="17"/>
      <c r="Q21" s="6" t="s">
        <v>28</v>
      </c>
      <c r="R21" s="17">
        <v>-1150.49</v>
      </c>
      <c r="S21" s="17">
        <v>-1228.54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-2379.04</v>
      </c>
      <c r="AB21" s="18"/>
      <c r="AC21" s="18"/>
      <c r="AD21" s="18"/>
      <c r="AE21" s="18"/>
      <c r="AF21" s="18"/>
      <c r="AJ21" s="51"/>
      <c r="AK21" s="51"/>
    </row>
    <row r="22" spans="1:37" s="19" customFormat="1" ht="10.5" customHeight="1" x14ac:dyDescent="0.2">
      <c r="A22" s="6" t="s">
        <v>29</v>
      </c>
      <c r="B22" s="17">
        <f t="shared" si="1"/>
        <v>-2.1291040999999997</v>
      </c>
      <c r="C22" s="17">
        <f t="shared" si="1"/>
        <v>2.2685477999999999</v>
      </c>
      <c r="D22" s="17">
        <f t="shared" si="1"/>
        <v>0</v>
      </c>
      <c r="E22" s="17">
        <f t="shared" si="1"/>
        <v>-0.90632590000000002</v>
      </c>
      <c r="F22" s="17">
        <f t="shared" si="1"/>
        <v>0</v>
      </c>
      <c r="G22" s="17">
        <f t="shared" si="1"/>
        <v>0</v>
      </c>
      <c r="H22" s="17">
        <f t="shared" si="1"/>
        <v>0</v>
      </c>
      <c r="I22" s="17">
        <f t="shared" si="1"/>
        <v>0</v>
      </c>
      <c r="J22" s="17">
        <f t="shared" si="1"/>
        <v>0</v>
      </c>
      <c r="K22" s="17">
        <f t="shared" si="1"/>
        <v>-0.76688219999999996</v>
      </c>
      <c r="L22" s="17"/>
      <c r="M22" s="17"/>
      <c r="N22" s="17"/>
      <c r="O22" s="17"/>
      <c r="P22" s="17"/>
      <c r="Q22" s="6" t="s">
        <v>29</v>
      </c>
      <c r="R22" s="17">
        <v>-183.07</v>
      </c>
      <c r="S22" s="17">
        <v>195.06</v>
      </c>
      <c r="T22" s="17">
        <v>0</v>
      </c>
      <c r="U22" s="17">
        <v>-77.930000000000007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-65.94</v>
      </c>
      <c r="AB22" s="18"/>
      <c r="AC22" s="18"/>
      <c r="AD22" s="18"/>
      <c r="AE22" s="18"/>
      <c r="AF22" s="18"/>
      <c r="AJ22" s="51"/>
      <c r="AK22" s="51"/>
    </row>
    <row r="23" spans="1:37" s="19" customFormat="1" ht="10.5" customHeight="1" x14ac:dyDescent="0.2">
      <c r="A23" s="27" t="s">
        <v>77</v>
      </c>
      <c r="B23" s="28">
        <f t="shared" si="1"/>
        <v>0</v>
      </c>
      <c r="C23" s="28">
        <f t="shared" si="1"/>
        <v>0</v>
      </c>
      <c r="D23" s="28">
        <f t="shared" si="1"/>
        <v>5.1017321000000004</v>
      </c>
      <c r="E23" s="28">
        <f t="shared" si="1"/>
        <v>-5.6111260999999999</v>
      </c>
      <c r="F23" s="28">
        <f t="shared" si="1"/>
        <v>0</v>
      </c>
      <c r="G23" s="28">
        <f t="shared" si="1"/>
        <v>0</v>
      </c>
      <c r="H23" s="28">
        <f t="shared" si="1"/>
        <v>0</v>
      </c>
      <c r="I23" s="28">
        <f t="shared" si="1"/>
        <v>0</v>
      </c>
      <c r="J23" s="28">
        <f t="shared" si="1"/>
        <v>0</v>
      </c>
      <c r="K23" s="28">
        <f t="shared" si="1"/>
        <v>-0.50951029999999997</v>
      </c>
      <c r="L23" s="17"/>
      <c r="M23" s="17"/>
      <c r="N23" s="17"/>
      <c r="O23" s="17"/>
      <c r="P23" s="17"/>
      <c r="Q23" s="27" t="s">
        <v>77</v>
      </c>
      <c r="R23" s="28">
        <v>0</v>
      </c>
      <c r="S23" s="28">
        <v>0</v>
      </c>
      <c r="T23" s="28">
        <v>438.67</v>
      </c>
      <c r="U23" s="28">
        <v>-482.47</v>
      </c>
      <c r="V23" s="28">
        <v>0</v>
      </c>
      <c r="W23" s="28">
        <v>0</v>
      </c>
      <c r="X23" s="28">
        <v>0</v>
      </c>
      <c r="Y23" s="28">
        <v>0</v>
      </c>
      <c r="Z23" s="28">
        <v>0</v>
      </c>
      <c r="AA23" s="28">
        <v>-43.81</v>
      </c>
      <c r="AB23" s="18"/>
      <c r="AC23" s="18"/>
      <c r="AD23" s="18"/>
      <c r="AE23" s="18"/>
      <c r="AF23" s="18"/>
      <c r="AJ23" s="51"/>
      <c r="AK23" s="51"/>
    </row>
    <row r="24" spans="1:37" s="19" customFormat="1" ht="10.5" customHeight="1" x14ac:dyDescent="0.25">
      <c r="A24" s="16" t="s">
        <v>31</v>
      </c>
      <c r="B24" s="25">
        <f t="shared" si="1"/>
        <v>4.8845999999999994E-3</v>
      </c>
      <c r="C24" s="25">
        <f t="shared" si="1"/>
        <v>9.3309816000000012</v>
      </c>
      <c r="D24" s="25">
        <f t="shared" si="1"/>
        <v>0</v>
      </c>
      <c r="E24" s="25">
        <f t="shared" si="1"/>
        <v>47.650784899999991</v>
      </c>
      <c r="F24" s="25">
        <f t="shared" si="1"/>
        <v>52.948482499999997</v>
      </c>
      <c r="G24" s="25">
        <f t="shared" si="1"/>
        <v>0</v>
      </c>
      <c r="H24" s="25">
        <f t="shared" si="1"/>
        <v>0</v>
      </c>
      <c r="I24" s="25">
        <f t="shared" si="1"/>
        <v>25.498193499999996</v>
      </c>
      <c r="J24" s="25">
        <f t="shared" si="1"/>
        <v>3.3186205000000002</v>
      </c>
      <c r="K24" s="25">
        <f t="shared" si="1"/>
        <v>138.75183129999999</v>
      </c>
      <c r="L24" s="25"/>
      <c r="M24" s="25"/>
      <c r="N24" s="25"/>
      <c r="O24" s="25"/>
      <c r="P24" s="17"/>
      <c r="Q24" s="16" t="s">
        <v>31</v>
      </c>
      <c r="R24" s="25">
        <v>0.42</v>
      </c>
      <c r="S24" s="25">
        <v>802.32</v>
      </c>
      <c r="T24" s="25">
        <v>0</v>
      </c>
      <c r="U24" s="25">
        <v>4097.2299999999996</v>
      </c>
      <c r="V24" s="25">
        <v>4552.75</v>
      </c>
      <c r="W24" s="25">
        <v>0</v>
      </c>
      <c r="X24" s="25">
        <v>0</v>
      </c>
      <c r="Y24" s="25">
        <v>2192.4499999999998</v>
      </c>
      <c r="Z24" s="25">
        <v>285.35000000000002</v>
      </c>
      <c r="AA24" s="25">
        <v>11930.51</v>
      </c>
      <c r="AB24" s="18"/>
      <c r="AC24" s="18"/>
      <c r="AD24" s="18"/>
      <c r="AE24" s="18"/>
      <c r="AF24" s="18"/>
      <c r="AJ24" s="51"/>
      <c r="AK24" s="51"/>
    </row>
    <row r="25" spans="1:37" s="19" customFormat="1" ht="10.5" customHeight="1" x14ac:dyDescent="0.2">
      <c r="A25" s="6" t="s">
        <v>22</v>
      </c>
      <c r="B25" s="17">
        <f t="shared" si="1"/>
        <v>0</v>
      </c>
      <c r="C25" s="17">
        <f t="shared" si="1"/>
        <v>0</v>
      </c>
      <c r="D25" s="17">
        <f t="shared" si="1"/>
        <v>0</v>
      </c>
      <c r="E25" s="17">
        <f t="shared" si="1"/>
        <v>0</v>
      </c>
      <c r="F25" s="17">
        <f t="shared" si="1"/>
        <v>0</v>
      </c>
      <c r="G25" s="17">
        <f t="shared" si="1"/>
        <v>0</v>
      </c>
      <c r="H25" s="17">
        <f t="shared" si="1"/>
        <v>0</v>
      </c>
      <c r="I25" s="17">
        <f t="shared" si="1"/>
        <v>16.478895900000001</v>
      </c>
      <c r="J25" s="17">
        <f t="shared" si="1"/>
        <v>0</v>
      </c>
      <c r="K25" s="17">
        <f t="shared" si="1"/>
        <v>16.478895900000001</v>
      </c>
      <c r="L25" s="17"/>
      <c r="M25" s="17"/>
      <c r="N25" s="17"/>
      <c r="O25" s="17"/>
      <c r="P25" s="17"/>
      <c r="Q25" s="6" t="s">
        <v>22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1416.93</v>
      </c>
      <c r="Z25" s="17">
        <v>0</v>
      </c>
      <c r="AA25" s="17">
        <v>1416.93</v>
      </c>
      <c r="AB25" s="18"/>
      <c r="AC25" s="18"/>
      <c r="AD25" s="18"/>
      <c r="AE25" s="18"/>
      <c r="AF25" s="18"/>
      <c r="AJ25" s="51"/>
      <c r="AK25" s="51"/>
    </row>
    <row r="26" spans="1:37" s="19" customFormat="1" ht="10.5" customHeight="1" x14ac:dyDescent="0.2">
      <c r="A26" s="6" t="s">
        <v>32</v>
      </c>
      <c r="B26" s="17">
        <f t="shared" si="1"/>
        <v>0</v>
      </c>
      <c r="C26" s="17">
        <f t="shared" si="1"/>
        <v>0</v>
      </c>
      <c r="D26" s="17">
        <f t="shared" si="1"/>
        <v>0</v>
      </c>
      <c r="E26" s="17">
        <f t="shared" si="1"/>
        <v>8.3416174999999999</v>
      </c>
      <c r="F26" s="17">
        <f t="shared" si="1"/>
        <v>45.391424799999996</v>
      </c>
      <c r="G26" s="17">
        <f t="shared" si="1"/>
        <v>0</v>
      </c>
      <c r="H26" s="17">
        <f t="shared" si="1"/>
        <v>0</v>
      </c>
      <c r="I26" s="17">
        <f t="shared" si="1"/>
        <v>0.53591040000000001</v>
      </c>
      <c r="J26" s="17">
        <f t="shared" si="1"/>
        <v>0</v>
      </c>
      <c r="K26" s="17">
        <f t="shared" si="1"/>
        <v>54.268836399999998</v>
      </c>
      <c r="L26" s="17"/>
      <c r="M26" s="17"/>
      <c r="N26" s="17"/>
      <c r="O26" s="17"/>
      <c r="P26" s="17"/>
      <c r="Q26" s="6" t="s">
        <v>32</v>
      </c>
      <c r="R26" s="17">
        <v>0</v>
      </c>
      <c r="S26" s="17">
        <v>0</v>
      </c>
      <c r="T26" s="17">
        <v>0</v>
      </c>
      <c r="U26" s="17">
        <v>717.25</v>
      </c>
      <c r="V26" s="17">
        <v>3902.96</v>
      </c>
      <c r="W26" s="17">
        <v>0</v>
      </c>
      <c r="X26" s="17">
        <v>0</v>
      </c>
      <c r="Y26" s="17">
        <v>46.08</v>
      </c>
      <c r="Z26" s="17">
        <v>0</v>
      </c>
      <c r="AA26" s="17">
        <v>4666.28</v>
      </c>
      <c r="AB26" s="18"/>
      <c r="AC26" s="18"/>
      <c r="AD26" s="18"/>
      <c r="AE26" s="18"/>
      <c r="AF26" s="18"/>
      <c r="AJ26" s="51"/>
      <c r="AK26" s="51"/>
    </row>
    <row r="27" spans="1:37" s="19" customFormat="1" ht="10.5" customHeight="1" x14ac:dyDescent="0.2">
      <c r="A27" s="6" t="s">
        <v>26</v>
      </c>
      <c r="B27" s="17">
        <f t="shared" si="1"/>
        <v>0</v>
      </c>
      <c r="C27" s="17">
        <f t="shared" si="1"/>
        <v>0</v>
      </c>
      <c r="D27" s="17">
        <f t="shared" si="1"/>
        <v>0</v>
      </c>
      <c r="E27" s="17">
        <f t="shared" si="1"/>
        <v>39.3091674</v>
      </c>
      <c r="F27" s="17">
        <f t="shared" si="1"/>
        <v>2.4505572999999998</v>
      </c>
      <c r="G27" s="17">
        <f t="shared" si="1"/>
        <v>0</v>
      </c>
      <c r="H27" s="17">
        <f t="shared" si="1"/>
        <v>0</v>
      </c>
      <c r="I27" s="17">
        <f t="shared" si="1"/>
        <v>4.8727374000000001</v>
      </c>
      <c r="J27" s="17">
        <f t="shared" si="1"/>
        <v>3.3186205000000002</v>
      </c>
      <c r="K27" s="17">
        <f t="shared" si="1"/>
        <v>49.951198899999994</v>
      </c>
      <c r="L27" s="17"/>
      <c r="M27" s="17"/>
      <c r="N27" s="17"/>
      <c r="O27" s="17"/>
      <c r="P27" s="17"/>
      <c r="Q27" s="6" t="s">
        <v>26</v>
      </c>
      <c r="R27" s="17">
        <v>0</v>
      </c>
      <c r="S27" s="17">
        <v>0</v>
      </c>
      <c r="T27" s="17">
        <v>0</v>
      </c>
      <c r="U27" s="17">
        <v>3379.98</v>
      </c>
      <c r="V27" s="17">
        <v>210.71</v>
      </c>
      <c r="W27" s="17">
        <v>0</v>
      </c>
      <c r="X27" s="17">
        <v>0</v>
      </c>
      <c r="Y27" s="17">
        <v>418.98</v>
      </c>
      <c r="Z27" s="17">
        <v>285.35000000000002</v>
      </c>
      <c r="AA27" s="17">
        <v>4295.03</v>
      </c>
      <c r="AB27" s="18"/>
      <c r="AC27" s="18"/>
      <c r="AD27" s="18"/>
      <c r="AE27" s="18"/>
      <c r="AF27" s="18"/>
      <c r="AJ27" s="51"/>
      <c r="AK27" s="51"/>
    </row>
    <row r="28" spans="1:37" s="19" customFormat="1" ht="10.5" customHeight="1" x14ac:dyDescent="0.2">
      <c r="A28" s="6" t="s">
        <v>33</v>
      </c>
      <c r="B28" s="17">
        <f t="shared" si="1"/>
        <v>4.8845999999999994E-3</v>
      </c>
      <c r="C28" s="17">
        <f t="shared" si="1"/>
        <v>0</v>
      </c>
      <c r="D28" s="17">
        <f t="shared" si="1"/>
        <v>0</v>
      </c>
      <c r="E28" s="17">
        <f t="shared" si="1"/>
        <v>0</v>
      </c>
      <c r="F28" s="17">
        <f t="shared" si="1"/>
        <v>3.9193100000000002E-2</v>
      </c>
      <c r="G28" s="17">
        <f t="shared" si="1"/>
        <v>0</v>
      </c>
      <c r="H28" s="17">
        <f t="shared" si="1"/>
        <v>0</v>
      </c>
      <c r="I28" s="17">
        <f t="shared" si="1"/>
        <v>0.66465449999999993</v>
      </c>
      <c r="J28" s="17">
        <f t="shared" si="1"/>
        <v>0</v>
      </c>
      <c r="K28" s="17">
        <f t="shared" si="1"/>
        <v>0.70873219999999992</v>
      </c>
      <c r="L28" s="17"/>
      <c r="M28" s="17"/>
      <c r="N28" s="17"/>
      <c r="O28" s="17"/>
      <c r="P28" s="17"/>
      <c r="Q28" s="6" t="s">
        <v>33</v>
      </c>
      <c r="R28" s="17">
        <v>0.42</v>
      </c>
      <c r="S28" s="17">
        <v>0</v>
      </c>
      <c r="T28" s="17">
        <v>0</v>
      </c>
      <c r="U28" s="17">
        <v>0</v>
      </c>
      <c r="V28" s="17">
        <v>3.37</v>
      </c>
      <c r="W28" s="17">
        <v>0</v>
      </c>
      <c r="X28" s="17">
        <v>0</v>
      </c>
      <c r="Y28" s="17">
        <v>57.15</v>
      </c>
      <c r="Z28" s="17">
        <v>0</v>
      </c>
      <c r="AA28" s="17">
        <v>60.94</v>
      </c>
      <c r="AB28" s="18"/>
      <c r="AC28" s="18"/>
      <c r="AD28" s="18"/>
      <c r="AE28" s="18"/>
      <c r="AF28" s="18"/>
      <c r="AJ28" s="51"/>
      <c r="AK28" s="51"/>
    </row>
    <row r="29" spans="1:37" s="19" customFormat="1" ht="11.25" customHeight="1" x14ac:dyDescent="0.2">
      <c r="A29" s="6" t="s">
        <v>27</v>
      </c>
      <c r="B29" s="17">
        <f t="shared" si="1"/>
        <v>0</v>
      </c>
      <c r="C29" s="17">
        <f t="shared" si="1"/>
        <v>4.4359146000000003</v>
      </c>
      <c r="D29" s="17">
        <f t="shared" si="1"/>
        <v>0</v>
      </c>
      <c r="E29" s="17">
        <f t="shared" si="1"/>
        <v>0</v>
      </c>
      <c r="F29" s="17">
        <f t="shared" si="1"/>
        <v>0</v>
      </c>
      <c r="G29" s="17">
        <f t="shared" si="1"/>
        <v>0</v>
      </c>
      <c r="H29" s="17">
        <f t="shared" si="1"/>
        <v>0</v>
      </c>
      <c r="I29" s="17">
        <f t="shared" si="1"/>
        <v>7.6176499999999994E-2</v>
      </c>
      <c r="J29" s="17">
        <f t="shared" si="1"/>
        <v>0</v>
      </c>
      <c r="K29" s="17">
        <f t="shared" si="1"/>
        <v>4.5122074000000003</v>
      </c>
      <c r="L29" s="17"/>
      <c r="M29" s="17"/>
      <c r="N29" s="17"/>
      <c r="O29" s="17"/>
      <c r="P29" s="17"/>
      <c r="Q29" s="6" t="s">
        <v>27</v>
      </c>
      <c r="R29" s="17">
        <v>0</v>
      </c>
      <c r="S29" s="17">
        <v>381.42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6.55</v>
      </c>
      <c r="Z29" s="17">
        <v>0</v>
      </c>
      <c r="AA29" s="17">
        <v>387.98</v>
      </c>
      <c r="AB29" s="18"/>
      <c r="AC29" s="18"/>
      <c r="AD29" s="18"/>
      <c r="AE29" s="18"/>
      <c r="AF29" s="18"/>
      <c r="AJ29" s="51"/>
      <c r="AK29" s="51"/>
    </row>
    <row r="30" spans="1:37" s="19" customFormat="1" ht="10.5" customHeight="1" x14ac:dyDescent="0.2">
      <c r="A30" s="6" t="s">
        <v>28</v>
      </c>
      <c r="B30" s="17">
        <f t="shared" si="1"/>
        <v>0</v>
      </c>
      <c r="C30" s="17">
        <f t="shared" si="1"/>
        <v>4.8950670000000001</v>
      </c>
      <c r="D30" s="17">
        <f t="shared" si="1"/>
        <v>0</v>
      </c>
      <c r="E30" s="17">
        <f t="shared" si="1"/>
        <v>0</v>
      </c>
      <c r="F30" s="17">
        <f t="shared" si="1"/>
        <v>0.3376189</v>
      </c>
      <c r="G30" s="17">
        <f t="shared" si="1"/>
        <v>0</v>
      </c>
      <c r="H30" s="17">
        <f t="shared" si="1"/>
        <v>0</v>
      </c>
      <c r="I30" s="17">
        <f t="shared" si="1"/>
        <v>0.43984659999999998</v>
      </c>
      <c r="J30" s="17">
        <f t="shared" si="1"/>
        <v>0</v>
      </c>
      <c r="K30" s="17">
        <f t="shared" si="1"/>
        <v>5.6725325</v>
      </c>
      <c r="L30" s="17"/>
      <c r="M30" s="17"/>
      <c r="N30" s="17"/>
      <c r="O30" s="17"/>
      <c r="P30" s="17"/>
      <c r="Q30" s="6" t="s">
        <v>28</v>
      </c>
      <c r="R30" s="17">
        <v>0</v>
      </c>
      <c r="S30" s="17">
        <v>420.9</v>
      </c>
      <c r="T30" s="17">
        <v>0</v>
      </c>
      <c r="U30" s="17">
        <v>0</v>
      </c>
      <c r="V30" s="17">
        <v>29.03</v>
      </c>
      <c r="W30" s="17">
        <v>0</v>
      </c>
      <c r="X30" s="17">
        <v>0</v>
      </c>
      <c r="Y30" s="17">
        <v>37.82</v>
      </c>
      <c r="Z30" s="17">
        <v>0</v>
      </c>
      <c r="AA30" s="17">
        <v>487.75</v>
      </c>
      <c r="AB30" s="18"/>
      <c r="AC30" s="18"/>
      <c r="AD30" s="18"/>
      <c r="AE30" s="18"/>
      <c r="AF30" s="18"/>
      <c r="AJ30" s="51"/>
      <c r="AK30" s="51"/>
    </row>
    <row r="31" spans="1:37" s="19" customFormat="1" ht="11.25" customHeight="1" x14ac:dyDescent="0.2">
      <c r="A31" s="6" t="s">
        <v>29</v>
      </c>
      <c r="B31" s="17">
        <f t="shared" si="1"/>
        <v>0</v>
      </c>
      <c r="C31" s="17">
        <f t="shared" si="1"/>
        <v>0</v>
      </c>
      <c r="D31" s="17">
        <f t="shared" si="1"/>
        <v>0</v>
      </c>
      <c r="E31" s="17">
        <f t="shared" si="1"/>
        <v>0</v>
      </c>
      <c r="F31" s="17">
        <f t="shared" si="1"/>
        <v>0</v>
      </c>
      <c r="G31" s="17">
        <f t="shared" si="1"/>
        <v>0</v>
      </c>
      <c r="H31" s="17">
        <f t="shared" si="1"/>
        <v>0</v>
      </c>
      <c r="I31" s="17">
        <f t="shared" si="1"/>
        <v>0</v>
      </c>
      <c r="J31" s="17">
        <f t="shared" si="1"/>
        <v>0</v>
      </c>
      <c r="K31" s="17">
        <f t="shared" si="1"/>
        <v>0</v>
      </c>
      <c r="L31" s="17"/>
      <c r="M31" s="17"/>
      <c r="N31" s="17"/>
      <c r="O31" s="17"/>
      <c r="P31" s="17"/>
      <c r="Q31" s="6" t="s">
        <v>29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8"/>
      <c r="AC31" s="18"/>
      <c r="AD31" s="18"/>
      <c r="AE31" s="18"/>
      <c r="AF31" s="18"/>
      <c r="AJ31" s="51"/>
      <c r="AK31" s="51"/>
    </row>
    <row r="32" spans="1:37" s="19" customFormat="1" ht="10.5" customHeight="1" x14ac:dyDescent="0.2">
      <c r="A32" s="6" t="s">
        <v>34</v>
      </c>
      <c r="B32" s="17">
        <f t="shared" si="1"/>
        <v>0</v>
      </c>
      <c r="C32" s="17">
        <f t="shared" si="1"/>
        <v>0</v>
      </c>
      <c r="D32" s="17">
        <f t="shared" si="1"/>
        <v>0</v>
      </c>
      <c r="E32" s="17">
        <f t="shared" si="1"/>
        <v>0</v>
      </c>
      <c r="F32" s="17">
        <f t="shared" si="1"/>
        <v>0</v>
      </c>
      <c r="G32" s="17">
        <f t="shared" si="1"/>
        <v>0</v>
      </c>
      <c r="H32" s="17">
        <f t="shared" si="1"/>
        <v>0</v>
      </c>
      <c r="I32" s="17">
        <f t="shared" si="1"/>
        <v>1.0007614999999999</v>
      </c>
      <c r="J32" s="17">
        <f t="shared" si="1"/>
        <v>0</v>
      </c>
      <c r="K32" s="17">
        <f t="shared" si="1"/>
        <v>1.0007614999999999</v>
      </c>
      <c r="L32" s="17"/>
      <c r="M32" s="17"/>
      <c r="N32" s="17"/>
      <c r="O32" s="17"/>
      <c r="P32" s="17"/>
      <c r="Q32" s="6" t="s">
        <v>34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86.05</v>
      </c>
      <c r="Z32" s="17">
        <v>0</v>
      </c>
      <c r="AA32" s="17">
        <v>86.05</v>
      </c>
      <c r="AB32" s="18"/>
      <c r="AC32" s="18"/>
      <c r="AD32" s="18"/>
      <c r="AE32" s="18"/>
      <c r="AF32" s="18"/>
      <c r="AJ32" s="51"/>
      <c r="AK32" s="51"/>
    </row>
    <row r="33" spans="1:37" s="19" customFormat="1" ht="10.5" customHeight="1" x14ac:dyDescent="0.2">
      <c r="A33" s="6" t="s">
        <v>30</v>
      </c>
      <c r="B33" s="17">
        <f t="shared" si="1"/>
        <v>0</v>
      </c>
      <c r="C33" s="17">
        <f t="shared" si="1"/>
        <v>0</v>
      </c>
      <c r="D33" s="17">
        <f t="shared" si="1"/>
        <v>0</v>
      </c>
      <c r="E33" s="17">
        <f t="shared" si="1"/>
        <v>0</v>
      </c>
      <c r="F33" s="17">
        <f t="shared" si="1"/>
        <v>4.7296883999999997</v>
      </c>
      <c r="G33" s="17">
        <f t="shared" si="1"/>
        <v>0</v>
      </c>
      <c r="H33" s="17">
        <f t="shared" si="1"/>
        <v>0</v>
      </c>
      <c r="I33" s="17">
        <f t="shared" si="1"/>
        <v>1.4290943999999999</v>
      </c>
      <c r="J33" s="17">
        <f t="shared" si="1"/>
        <v>0</v>
      </c>
      <c r="K33" s="17">
        <f t="shared" si="1"/>
        <v>6.1587827999999991</v>
      </c>
      <c r="L33" s="17"/>
      <c r="M33" s="17"/>
      <c r="N33" s="17"/>
      <c r="O33" s="17"/>
      <c r="P33" s="17"/>
      <c r="Q33" s="6" t="s">
        <v>30</v>
      </c>
      <c r="R33" s="17">
        <v>0</v>
      </c>
      <c r="S33" s="17">
        <v>0</v>
      </c>
      <c r="T33" s="17">
        <v>0</v>
      </c>
      <c r="U33" s="17">
        <v>0</v>
      </c>
      <c r="V33" s="17">
        <v>406.68</v>
      </c>
      <c r="W33" s="17">
        <v>0</v>
      </c>
      <c r="X33" s="17">
        <v>0</v>
      </c>
      <c r="Y33" s="17">
        <v>122.88</v>
      </c>
      <c r="Z33" s="17">
        <v>0</v>
      </c>
      <c r="AA33" s="17">
        <v>529.55999999999995</v>
      </c>
      <c r="AB33" s="18"/>
      <c r="AC33" s="18"/>
      <c r="AD33" s="18"/>
      <c r="AE33" s="18"/>
      <c r="AF33" s="18"/>
      <c r="AJ33" s="51"/>
      <c r="AK33" s="51"/>
    </row>
    <row r="34" spans="1:37" s="19" customFormat="1" ht="10.5" customHeight="1" x14ac:dyDescent="0.25">
      <c r="A34" s="29" t="s">
        <v>35</v>
      </c>
      <c r="B34" s="25">
        <f t="shared" si="1"/>
        <v>0</v>
      </c>
      <c r="C34" s="25">
        <f t="shared" si="1"/>
        <v>2.5173134999999998</v>
      </c>
      <c r="D34" s="25">
        <f t="shared" si="1"/>
        <v>0</v>
      </c>
      <c r="E34" s="25">
        <f t="shared" si="1"/>
        <v>0</v>
      </c>
      <c r="F34" s="25">
        <f t="shared" si="1"/>
        <v>4.5608208000000001</v>
      </c>
      <c r="G34" s="25">
        <f t="shared" si="1"/>
        <v>0</v>
      </c>
      <c r="H34" s="25">
        <f t="shared" si="1"/>
        <v>0</v>
      </c>
      <c r="I34" s="25">
        <f t="shared" si="1"/>
        <v>28.514085099999999</v>
      </c>
      <c r="J34" s="25">
        <f t="shared" si="1"/>
        <v>0</v>
      </c>
      <c r="K34" s="25">
        <f t="shared" si="1"/>
        <v>35.5923357</v>
      </c>
      <c r="L34" s="25"/>
      <c r="M34" s="25"/>
      <c r="N34" s="25"/>
      <c r="O34" s="25"/>
      <c r="P34" s="17"/>
      <c r="Q34" s="29" t="s">
        <v>35</v>
      </c>
      <c r="R34" s="25">
        <v>0</v>
      </c>
      <c r="S34" s="25">
        <v>216.45</v>
      </c>
      <c r="T34" s="25">
        <v>0</v>
      </c>
      <c r="U34" s="25">
        <v>0</v>
      </c>
      <c r="V34" s="25">
        <v>392.16</v>
      </c>
      <c r="W34" s="25">
        <v>0</v>
      </c>
      <c r="X34" s="25">
        <v>0</v>
      </c>
      <c r="Y34" s="25">
        <v>2451.77</v>
      </c>
      <c r="Z34" s="25">
        <v>0</v>
      </c>
      <c r="AA34" s="25">
        <v>3060.39</v>
      </c>
      <c r="AB34" s="18"/>
      <c r="AC34" s="18"/>
      <c r="AD34" s="18"/>
      <c r="AE34" s="18"/>
      <c r="AF34" s="18"/>
      <c r="AJ34" s="51"/>
      <c r="AK34" s="51"/>
    </row>
    <row r="35" spans="1:37" s="19" customFormat="1" ht="10.5" customHeight="1" x14ac:dyDescent="0.25">
      <c r="A35" s="30" t="s">
        <v>36</v>
      </c>
      <c r="B35" s="31">
        <f t="shared" si="1"/>
        <v>24.154114400000001</v>
      </c>
      <c r="C35" s="31">
        <f t="shared" si="1"/>
        <v>10.276268</v>
      </c>
      <c r="D35" s="31">
        <f t="shared" si="1"/>
        <v>0</v>
      </c>
      <c r="E35" s="31">
        <f t="shared" si="1"/>
        <v>792.30631040000003</v>
      </c>
      <c r="F35" s="31">
        <f t="shared" si="1"/>
        <v>477.97857880000004</v>
      </c>
      <c r="G35" s="31">
        <f t="shared" si="1"/>
        <v>44.7082786</v>
      </c>
      <c r="H35" s="31">
        <f t="shared" si="1"/>
        <v>0</v>
      </c>
      <c r="I35" s="31">
        <f t="shared" si="1"/>
        <v>302.785887</v>
      </c>
      <c r="J35" s="31">
        <f t="shared" si="1"/>
        <v>13.430207699999999</v>
      </c>
      <c r="K35" s="31">
        <f t="shared" si="1"/>
        <v>1665.6395285999999</v>
      </c>
      <c r="L35" s="39"/>
      <c r="M35" s="39"/>
      <c r="N35" s="39"/>
      <c r="O35" s="39"/>
      <c r="P35" s="17"/>
      <c r="Q35" s="30" t="s">
        <v>36</v>
      </c>
      <c r="R35" s="31">
        <v>2076.88</v>
      </c>
      <c r="S35" s="31">
        <v>883.6</v>
      </c>
      <c r="T35" s="31">
        <v>0</v>
      </c>
      <c r="U35" s="31">
        <v>68126.080000000002</v>
      </c>
      <c r="V35" s="31">
        <v>41098.76</v>
      </c>
      <c r="W35" s="31">
        <v>3844.22</v>
      </c>
      <c r="X35" s="31">
        <v>0</v>
      </c>
      <c r="Y35" s="31">
        <v>26034.9</v>
      </c>
      <c r="Z35" s="31">
        <v>1154.79</v>
      </c>
      <c r="AA35" s="31">
        <v>143219.22</v>
      </c>
      <c r="AB35" s="18"/>
      <c r="AC35" s="18"/>
      <c r="AD35" s="18"/>
      <c r="AE35" s="18"/>
      <c r="AF35" s="18"/>
      <c r="AJ35" s="51"/>
      <c r="AK35" s="51"/>
    </row>
    <row r="36" spans="1:37" s="19" customFormat="1" ht="10.5" customHeight="1" x14ac:dyDescent="0.25">
      <c r="A36" s="16" t="s">
        <v>37</v>
      </c>
      <c r="B36" s="25">
        <f t="shared" si="1"/>
        <v>18.921893699999998</v>
      </c>
      <c r="C36" s="25">
        <f t="shared" si="1"/>
        <v>6.5783931999999998</v>
      </c>
      <c r="D36" s="25">
        <f t="shared" si="1"/>
        <v>0</v>
      </c>
      <c r="E36" s="25">
        <f t="shared" si="1"/>
        <v>25.565996400000003</v>
      </c>
      <c r="F36" s="25">
        <f t="shared" si="1"/>
        <v>90.248451099999997</v>
      </c>
      <c r="G36" s="25">
        <f t="shared" si="1"/>
        <v>6.8985670999999993</v>
      </c>
      <c r="H36" s="25">
        <f t="shared" si="1"/>
        <v>0</v>
      </c>
      <c r="I36" s="25">
        <f t="shared" si="1"/>
        <v>93.004877399999998</v>
      </c>
      <c r="J36" s="25">
        <f t="shared" si="1"/>
        <v>7.2898002999999996</v>
      </c>
      <c r="K36" s="25">
        <f t="shared" si="1"/>
        <v>248.50797919999999</v>
      </c>
      <c r="L36" s="25"/>
      <c r="M36" s="25"/>
      <c r="N36" s="25"/>
      <c r="O36" s="25"/>
      <c r="P36" s="17"/>
      <c r="Q36" s="16" t="s">
        <v>37</v>
      </c>
      <c r="R36" s="25">
        <v>1626.99</v>
      </c>
      <c r="S36" s="25">
        <v>565.64</v>
      </c>
      <c r="T36" s="25">
        <v>0</v>
      </c>
      <c r="U36" s="25">
        <v>2198.2800000000002</v>
      </c>
      <c r="V36" s="25">
        <v>7759.97</v>
      </c>
      <c r="W36" s="25">
        <v>593.16999999999996</v>
      </c>
      <c r="X36" s="25">
        <v>0</v>
      </c>
      <c r="Y36" s="25">
        <v>7996.98</v>
      </c>
      <c r="Z36" s="25">
        <v>626.80999999999995</v>
      </c>
      <c r="AA36" s="25">
        <v>21367.84</v>
      </c>
      <c r="AB36" s="18"/>
      <c r="AC36" s="18"/>
      <c r="AD36" s="18"/>
      <c r="AE36" s="18"/>
      <c r="AF36" s="18"/>
      <c r="AJ36" s="51"/>
      <c r="AK36" s="51"/>
    </row>
    <row r="37" spans="1:37" s="19" customFormat="1" ht="10.5" customHeight="1" x14ac:dyDescent="0.2">
      <c r="A37" s="6" t="s">
        <v>38</v>
      </c>
      <c r="B37" s="17">
        <f t="shared" si="1"/>
        <v>0</v>
      </c>
      <c r="C37" s="17">
        <f t="shared" si="1"/>
        <v>0.53288659999999999</v>
      </c>
      <c r="D37" s="17">
        <f t="shared" si="1"/>
        <v>0</v>
      </c>
      <c r="E37" s="17">
        <f t="shared" si="1"/>
        <v>15.6032732</v>
      </c>
      <c r="F37" s="17">
        <f t="shared" si="1"/>
        <v>1.2793000000000001E-2</v>
      </c>
      <c r="G37" s="17">
        <f t="shared" si="1"/>
        <v>6.8985670999999993</v>
      </c>
      <c r="H37" s="17">
        <f t="shared" si="1"/>
        <v>0</v>
      </c>
      <c r="I37" s="17">
        <f t="shared" si="1"/>
        <v>0</v>
      </c>
      <c r="J37" s="17">
        <f t="shared" si="1"/>
        <v>0</v>
      </c>
      <c r="K37" s="17">
        <f t="shared" si="1"/>
        <v>23.047519900000001</v>
      </c>
      <c r="L37" s="17"/>
      <c r="M37" s="17"/>
      <c r="N37" s="17"/>
      <c r="O37" s="17"/>
      <c r="P37" s="17"/>
      <c r="Q37" s="6" t="s">
        <v>38</v>
      </c>
      <c r="R37" s="17">
        <v>0</v>
      </c>
      <c r="S37" s="17">
        <v>45.82</v>
      </c>
      <c r="T37" s="17">
        <v>0</v>
      </c>
      <c r="U37" s="17">
        <v>1341.64</v>
      </c>
      <c r="V37" s="17">
        <v>1.1000000000000001</v>
      </c>
      <c r="W37" s="17">
        <v>593.16999999999996</v>
      </c>
      <c r="X37" s="17">
        <v>0</v>
      </c>
      <c r="Y37" s="17">
        <v>0</v>
      </c>
      <c r="Z37" s="17">
        <v>0</v>
      </c>
      <c r="AA37" s="17">
        <v>1981.73</v>
      </c>
      <c r="AB37" s="18"/>
      <c r="AC37" s="18"/>
      <c r="AD37" s="18"/>
      <c r="AE37" s="18"/>
      <c r="AF37" s="18"/>
      <c r="AJ37" s="51"/>
      <c r="AK37" s="51"/>
    </row>
    <row r="38" spans="1:37" s="19" customFormat="1" ht="11.25" customHeight="1" x14ac:dyDescent="0.2">
      <c r="A38" s="6" t="s">
        <v>39</v>
      </c>
      <c r="B38" s="17">
        <f t="shared" si="1"/>
        <v>0.44635940000000002</v>
      </c>
      <c r="C38" s="17">
        <f t="shared" si="1"/>
        <v>6.0453902999999993</v>
      </c>
      <c r="D38" s="17">
        <f t="shared" si="1"/>
        <v>0</v>
      </c>
      <c r="E38" s="17">
        <f t="shared" si="1"/>
        <v>0.23550749999999998</v>
      </c>
      <c r="F38" s="17">
        <f t="shared" si="1"/>
        <v>5.9839838999999992</v>
      </c>
      <c r="G38" s="17">
        <f t="shared" si="1"/>
        <v>0</v>
      </c>
      <c r="H38" s="17">
        <f t="shared" si="1"/>
        <v>0</v>
      </c>
      <c r="I38" s="17">
        <f t="shared" si="1"/>
        <v>3.7866116999999995</v>
      </c>
      <c r="J38" s="17">
        <f t="shared" si="1"/>
        <v>0</v>
      </c>
      <c r="K38" s="17">
        <f t="shared" si="1"/>
        <v>16.497969099999999</v>
      </c>
      <c r="L38" s="17"/>
      <c r="M38" s="17"/>
      <c r="N38" s="17"/>
      <c r="O38" s="17"/>
      <c r="P38" s="17"/>
      <c r="Q38" s="6" t="s">
        <v>39</v>
      </c>
      <c r="R38" s="17">
        <v>38.380000000000003</v>
      </c>
      <c r="S38" s="17">
        <v>519.80999999999995</v>
      </c>
      <c r="T38" s="17">
        <v>0</v>
      </c>
      <c r="U38" s="17">
        <v>20.25</v>
      </c>
      <c r="V38" s="17">
        <v>514.53</v>
      </c>
      <c r="W38" s="17">
        <v>0</v>
      </c>
      <c r="X38" s="17">
        <v>0</v>
      </c>
      <c r="Y38" s="17">
        <v>325.58999999999997</v>
      </c>
      <c r="Z38" s="17">
        <v>0</v>
      </c>
      <c r="AA38" s="17">
        <v>1418.57</v>
      </c>
      <c r="AB38" s="18"/>
      <c r="AC38" s="18"/>
      <c r="AD38" s="18"/>
      <c r="AE38" s="18"/>
      <c r="AF38" s="18"/>
      <c r="AJ38" s="51"/>
      <c r="AK38" s="51"/>
    </row>
    <row r="39" spans="1:37" s="19" customFormat="1" ht="11.25" customHeight="1" x14ac:dyDescent="0.2">
      <c r="A39" s="6" t="s">
        <v>40</v>
      </c>
      <c r="B39" s="17">
        <f t="shared" si="1"/>
        <v>0.17549670000000001</v>
      </c>
      <c r="C39" s="17">
        <f t="shared" si="1"/>
        <v>0</v>
      </c>
      <c r="D39" s="17">
        <f t="shared" si="1"/>
        <v>0</v>
      </c>
      <c r="E39" s="17">
        <f t="shared" si="1"/>
        <v>1.15137E-2</v>
      </c>
      <c r="F39" s="17">
        <f t="shared" si="1"/>
        <v>1.2717404999999999</v>
      </c>
      <c r="G39" s="17">
        <f t="shared" si="1"/>
        <v>0</v>
      </c>
      <c r="H39" s="17">
        <f t="shared" si="1"/>
        <v>0</v>
      </c>
      <c r="I39" s="17">
        <f t="shared" si="1"/>
        <v>4.4745261999999997</v>
      </c>
      <c r="J39" s="17">
        <f t="shared" si="1"/>
        <v>0</v>
      </c>
      <c r="K39" s="17">
        <f t="shared" si="1"/>
        <v>5.9333933999999999</v>
      </c>
      <c r="L39" s="17"/>
      <c r="M39" s="17"/>
      <c r="N39" s="17"/>
      <c r="O39" s="17"/>
      <c r="P39" s="17"/>
      <c r="Q39" s="6" t="s">
        <v>40</v>
      </c>
      <c r="R39" s="17">
        <v>15.09</v>
      </c>
      <c r="S39" s="17">
        <v>0</v>
      </c>
      <c r="T39" s="17">
        <v>0</v>
      </c>
      <c r="U39" s="17">
        <v>0.99</v>
      </c>
      <c r="V39" s="17">
        <v>109.35</v>
      </c>
      <c r="W39" s="17">
        <v>0</v>
      </c>
      <c r="X39" s="17">
        <v>0</v>
      </c>
      <c r="Y39" s="17">
        <v>384.74</v>
      </c>
      <c r="Z39" s="17">
        <v>0</v>
      </c>
      <c r="AA39" s="17">
        <v>510.18</v>
      </c>
      <c r="AB39" s="18"/>
      <c r="AC39" s="18"/>
      <c r="AD39" s="18"/>
      <c r="AE39" s="18"/>
      <c r="AF39" s="18"/>
      <c r="AJ39" s="51"/>
      <c r="AK39" s="51"/>
    </row>
    <row r="40" spans="1:37" s="19" customFormat="1" ht="10.5" customHeight="1" x14ac:dyDescent="0.2">
      <c r="A40" s="6" t="s">
        <v>41</v>
      </c>
      <c r="B40" s="17">
        <f t="shared" si="1"/>
        <v>9.597890099999999</v>
      </c>
      <c r="C40" s="17">
        <f t="shared" si="1"/>
        <v>0</v>
      </c>
      <c r="D40" s="17">
        <f t="shared" si="1"/>
        <v>0</v>
      </c>
      <c r="E40" s="17">
        <f t="shared" si="1"/>
        <v>1.6571587000000001</v>
      </c>
      <c r="F40" s="17">
        <f t="shared" si="1"/>
        <v>12.647043500000001</v>
      </c>
      <c r="G40" s="17">
        <f t="shared" si="1"/>
        <v>0</v>
      </c>
      <c r="H40" s="17">
        <f t="shared" si="1"/>
        <v>0</v>
      </c>
      <c r="I40" s="17">
        <f t="shared" si="1"/>
        <v>6.2670580999999999</v>
      </c>
      <c r="J40" s="17">
        <f t="shared" si="1"/>
        <v>0</v>
      </c>
      <c r="K40" s="17">
        <f t="shared" si="1"/>
        <v>30.169266700000001</v>
      </c>
      <c r="L40" s="17"/>
      <c r="M40" s="17"/>
      <c r="N40" s="17"/>
      <c r="O40" s="17"/>
      <c r="P40" s="17"/>
      <c r="Q40" s="6" t="s">
        <v>41</v>
      </c>
      <c r="R40" s="17">
        <v>825.27</v>
      </c>
      <c r="S40" s="17">
        <v>0</v>
      </c>
      <c r="T40" s="17">
        <v>0</v>
      </c>
      <c r="U40" s="17">
        <v>142.49</v>
      </c>
      <c r="V40" s="17">
        <v>1087.45</v>
      </c>
      <c r="W40" s="17">
        <v>0</v>
      </c>
      <c r="X40" s="17">
        <v>0</v>
      </c>
      <c r="Y40" s="17">
        <v>538.87</v>
      </c>
      <c r="Z40" s="17">
        <v>0</v>
      </c>
      <c r="AA40" s="17">
        <v>2594.09</v>
      </c>
      <c r="AB40" s="18"/>
      <c r="AC40" s="18"/>
      <c r="AD40" s="18"/>
      <c r="AE40" s="18"/>
      <c r="AF40" s="18"/>
      <c r="AJ40" s="51"/>
      <c r="AK40" s="51"/>
    </row>
    <row r="41" spans="1:37" s="19" customFormat="1" ht="10.5" customHeight="1" x14ac:dyDescent="0.2">
      <c r="A41" s="6" t="s">
        <v>42</v>
      </c>
      <c r="B41" s="17">
        <f t="shared" si="1"/>
        <v>0.79525939999999995</v>
      </c>
      <c r="C41" s="17">
        <f t="shared" si="1"/>
        <v>0</v>
      </c>
      <c r="D41" s="17">
        <f t="shared" si="1"/>
        <v>0</v>
      </c>
      <c r="E41" s="17">
        <f t="shared" si="1"/>
        <v>1.5628393999999999</v>
      </c>
      <c r="F41" s="17">
        <f t="shared" si="1"/>
        <v>21.090074600000001</v>
      </c>
      <c r="G41" s="17">
        <f t="shared" si="1"/>
        <v>0</v>
      </c>
      <c r="H41" s="17">
        <f t="shared" si="1"/>
        <v>0</v>
      </c>
      <c r="I41" s="17">
        <f t="shared" si="1"/>
        <v>15.476389899999999</v>
      </c>
      <c r="J41" s="17">
        <f t="shared" si="1"/>
        <v>2.5422017000000001</v>
      </c>
      <c r="K41" s="17">
        <f t="shared" si="1"/>
        <v>41.466765000000002</v>
      </c>
      <c r="L41" s="17"/>
      <c r="M41" s="17"/>
      <c r="N41" s="17"/>
      <c r="O41" s="17"/>
      <c r="P41" s="17"/>
      <c r="Q41" s="6" t="s">
        <v>42</v>
      </c>
      <c r="R41" s="17">
        <v>68.38</v>
      </c>
      <c r="S41" s="17">
        <v>0</v>
      </c>
      <c r="T41" s="17">
        <v>0</v>
      </c>
      <c r="U41" s="17">
        <v>134.38</v>
      </c>
      <c r="V41" s="17">
        <v>1813.42</v>
      </c>
      <c r="W41" s="17">
        <v>0</v>
      </c>
      <c r="X41" s="17">
        <v>0</v>
      </c>
      <c r="Y41" s="17">
        <v>1330.73</v>
      </c>
      <c r="Z41" s="17">
        <v>218.59</v>
      </c>
      <c r="AA41" s="17">
        <v>3565.5</v>
      </c>
      <c r="AB41" s="18"/>
      <c r="AC41" s="18"/>
      <c r="AD41" s="18"/>
      <c r="AE41" s="18"/>
      <c r="AF41" s="18"/>
      <c r="AJ41" s="51"/>
      <c r="AK41" s="51"/>
    </row>
    <row r="42" spans="1:37" s="19" customFormat="1" ht="10.5" customHeight="1" x14ac:dyDescent="0.2">
      <c r="A42" s="6" t="s">
        <v>43</v>
      </c>
      <c r="B42" s="17">
        <f t="shared" si="1"/>
        <v>0.1181608</v>
      </c>
      <c r="C42" s="17">
        <f t="shared" si="1"/>
        <v>0</v>
      </c>
      <c r="D42" s="17">
        <f t="shared" si="1"/>
        <v>0</v>
      </c>
      <c r="E42" s="17">
        <f t="shared" si="1"/>
        <v>4.5357000000000001E-3</v>
      </c>
      <c r="F42" s="17">
        <f t="shared" si="1"/>
        <v>4.3279882000000001</v>
      </c>
      <c r="G42" s="17">
        <f t="shared" si="1"/>
        <v>0</v>
      </c>
      <c r="H42" s="17">
        <f t="shared" si="1"/>
        <v>0</v>
      </c>
      <c r="I42" s="17">
        <f t="shared" si="1"/>
        <v>6.9124068000000003</v>
      </c>
      <c r="J42" s="17">
        <f t="shared" si="1"/>
        <v>0</v>
      </c>
      <c r="K42" s="17">
        <f t="shared" si="1"/>
        <v>11.363091499999999</v>
      </c>
      <c r="L42" s="17"/>
      <c r="M42" s="17"/>
      <c r="N42" s="17"/>
      <c r="O42" s="17"/>
      <c r="P42" s="17"/>
      <c r="Q42" s="6" t="s">
        <v>43</v>
      </c>
      <c r="R42" s="17">
        <v>10.16</v>
      </c>
      <c r="S42" s="17">
        <v>0</v>
      </c>
      <c r="T42" s="17">
        <v>0</v>
      </c>
      <c r="U42" s="17">
        <v>0.39</v>
      </c>
      <c r="V42" s="17">
        <v>372.14</v>
      </c>
      <c r="W42" s="17">
        <v>0</v>
      </c>
      <c r="X42" s="17">
        <v>0</v>
      </c>
      <c r="Y42" s="17">
        <v>594.36</v>
      </c>
      <c r="Z42" s="17">
        <v>0</v>
      </c>
      <c r="AA42" s="17">
        <v>977.05</v>
      </c>
      <c r="AB42" s="18"/>
      <c r="AC42" s="18"/>
      <c r="AD42" s="18"/>
      <c r="AE42" s="18"/>
      <c r="AF42" s="18"/>
      <c r="AJ42" s="51"/>
      <c r="AK42" s="51"/>
    </row>
    <row r="43" spans="1:37" s="19" customFormat="1" ht="10.5" customHeight="1" x14ac:dyDescent="0.2">
      <c r="A43" s="6" t="s">
        <v>44</v>
      </c>
      <c r="B43" s="17">
        <f t="shared" si="1"/>
        <v>6.0359700000000002E-2</v>
      </c>
      <c r="C43" s="17">
        <f t="shared" si="1"/>
        <v>0</v>
      </c>
      <c r="D43" s="17">
        <f t="shared" si="1"/>
        <v>0</v>
      </c>
      <c r="E43" s="17">
        <f t="shared" si="1"/>
        <v>1.0234399999999999E-2</v>
      </c>
      <c r="F43" s="17">
        <f t="shared" si="1"/>
        <v>0.77351130000000001</v>
      </c>
      <c r="G43" s="17">
        <f t="shared" si="1"/>
        <v>0</v>
      </c>
      <c r="H43" s="17">
        <f t="shared" si="1"/>
        <v>0</v>
      </c>
      <c r="I43" s="17">
        <f t="shared" si="1"/>
        <v>5.7145168000000002</v>
      </c>
      <c r="J43" s="17">
        <f t="shared" si="1"/>
        <v>0</v>
      </c>
      <c r="K43" s="17">
        <f t="shared" si="1"/>
        <v>6.5586222000000003</v>
      </c>
      <c r="L43" s="17"/>
      <c r="M43" s="17"/>
      <c r="N43" s="17"/>
      <c r="O43" s="17"/>
      <c r="P43" s="17"/>
      <c r="Q43" s="6" t="s">
        <v>44</v>
      </c>
      <c r="R43" s="17">
        <v>5.19</v>
      </c>
      <c r="S43" s="17">
        <v>0</v>
      </c>
      <c r="T43" s="17">
        <v>0</v>
      </c>
      <c r="U43" s="17">
        <v>0.88</v>
      </c>
      <c r="V43" s="17">
        <v>66.510000000000005</v>
      </c>
      <c r="W43" s="17">
        <v>0</v>
      </c>
      <c r="X43" s="17">
        <v>0</v>
      </c>
      <c r="Y43" s="17">
        <v>491.36</v>
      </c>
      <c r="Z43" s="17">
        <v>0</v>
      </c>
      <c r="AA43" s="17">
        <v>563.94000000000005</v>
      </c>
      <c r="AB43" s="18"/>
      <c r="AC43" s="18"/>
      <c r="AD43" s="18"/>
      <c r="AE43" s="18"/>
      <c r="AF43" s="18"/>
      <c r="AJ43" s="51"/>
      <c r="AK43" s="51"/>
    </row>
    <row r="44" spans="1:37" s="19" customFormat="1" ht="10.5" customHeight="1" x14ac:dyDescent="0.2">
      <c r="A44" s="6" t="s">
        <v>45</v>
      </c>
      <c r="B44" s="17">
        <f t="shared" ref="B44:K62" si="2">R44*$N$4</f>
        <v>0.57498719999999992</v>
      </c>
      <c r="C44" s="17">
        <f t="shared" si="2"/>
        <v>0</v>
      </c>
      <c r="D44" s="17">
        <f t="shared" si="2"/>
        <v>0</v>
      </c>
      <c r="E44" s="17">
        <f t="shared" si="2"/>
        <v>0.38681379999999999</v>
      </c>
      <c r="F44" s="17">
        <f t="shared" si="2"/>
        <v>2.6708295</v>
      </c>
      <c r="G44" s="17">
        <f t="shared" si="2"/>
        <v>0</v>
      </c>
      <c r="H44" s="17">
        <f t="shared" si="2"/>
        <v>0</v>
      </c>
      <c r="I44" s="17">
        <f t="shared" si="2"/>
        <v>4.8308694000000001</v>
      </c>
      <c r="J44" s="17">
        <f t="shared" si="2"/>
        <v>0</v>
      </c>
      <c r="K44" s="17">
        <f t="shared" si="2"/>
        <v>8.4634999000000004</v>
      </c>
      <c r="L44" s="17"/>
      <c r="M44" s="17"/>
      <c r="N44" s="17"/>
      <c r="O44" s="17"/>
      <c r="P44" s="17"/>
      <c r="Q44" s="6" t="s">
        <v>45</v>
      </c>
      <c r="R44" s="17">
        <v>49.44</v>
      </c>
      <c r="S44" s="17">
        <v>0</v>
      </c>
      <c r="T44" s="17">
        <v>0</v>
      </c>
      <c r="U44" s="17">
        <v>33.26</v>
      </c>
      <c r="V44" s="17">
        <v>229.65</v>
      </c>
      <c r="W44" s="17">
        <v>0</v>
      </c>
      <c r="X44" s="17">
        <v>0</v>
      </c>
      <c r="Y44" s="17">
        <v>415.38</v>
      </c>
      <c r="Z44" s="17">
        <v>0</v>
      </c>
      <c r="AA44" s="17">
        <v>727.73</v>
      </c>
      <c r="AB44" s="18"/>
      <c r="AC44" s="18"/>
      <c r="AD44" s="18"/>
      <c r="AE44" s="18"/>
      <c r="AF44" s="18"/>
      <c r="AJ44" s="51"/>
      <c r="AK44" s="51"/>
    </row>
    <row r="45" spans="1:37" s="19" customFormat="1" ht="10.5" customHeight="1" x14ac:dyDescent="0.2">
      <c r="A45" s="6" t="s">
        <v>46</v>
      </c>
      <c r="B45" s="17">
        <f t="shared" si="2"/>
        <v>0.50997550000000003</v>
      </c>
      <c r="C45" s="17">
        <f t="shared" si="2"/>
        <v>0</v>
      </c>
      <c r="D45" s="17">
        <f t="shared" si="2"/>
        <v>0</v>
      </c>
      <c r="E45" s="17">
        <f t="shared" si="2"/>
        <v>1.4635191999999999</v>
      </c>
      <c r="F45" s="17">
        <f t="shared" si="2"/>
        <v>25.2232603</v>
      </c>
      <c r="G45" s="17">
        <f t="shared" si="2"/>
        <v>0</v>
      </c>
      <c r="H45" s="17">
        <f t="shared" si="2"/>
        <v>0</v>
      </c>
      <c r="I45" s="17">
        <f t="shared" si="2"/>
        <v>10.643892300000001</v>
      </c>
      <c r="J45" s="17">
        <f t="shared" si="2"/>
        <v>0</v>
      </c>
      <c r="K45" s="17">
        <f t="shared" si="2"/>
        <v>37.840647300000001</v>
      </c>
      <c r="L45" s="17"/>
      <c r="M45" s="17"/>
      <c r="N45" s="17"/>
      <c r="O45" s="17"/>
      <c r="P45" s="17"/>
      <c r="Q45" s="6" t="s">
        <v>46</v>
      </c>
      <c r="R45" s="17">
        <v>43.85</v>
      </c>
      <c r="S45" s="17">
        <v>0</v>
      </c>
      <c r="T45" s="17">
        <v>0</v>
      </c>
      <c r="U45" s="17">
        <v>125.84</v>
      </c>
      <c r="V45" s="17">
        <v>2168.81</v>
      </c>
      <c r="W45" s="17">
        <v>0</v>
      </c>
      <c r="X45" s="17">
        <v>0</v>
      </c>
      <c r="Y45" s="17">
        <v>915.21</v>
      </c>
      <c r="Z45" s="17">
        <v>0</v>
      </c>
      <c r="AA45" s="17">
        <v>3253.71</v>
      </c>
      <c r="AB45" s="18"/>
      <c r="AC45" s="18"/>
      <c r="AD45" s="18"/>
      <c r="AE45" s="18"/>
      <c r="AF45" s="18"/>
      <c r="AJ45" s="51"/>
      <c r="AK45" s="51"/>
    </row>
    <row r="46" spans="1:37" s="19" customFormat="1" ht="10.5" customHeight="1" x14ac:dyDescent="0.2">
      <c r="A46" s="6" t="s">
        <v>47</v>
      </c>
      <c r="B46" s="17">
        <f t="shared" si="2"/>
        <v>0.60487629999999992</v>
      </c>
      <c r="C46" s="17">
        <f t="shared" si="2"/>
        <v>0</v>
      </c>
      <c r="D46" s="17">
        <f t="shared" si="2"/>
        <v>0</v>
      </c>
      <c r="E46" s="17">
        <f t="shared" si="2"/>
        <v>0.4775278</v>
      </c>
      <c r="F46" s="17">
        <f t="shared" si="2"/>
        <v>1.3836211</v>
      </c>
      <c r="G46" s="17">
        <f t="shared" si="2"/>
        <v>0</v>
      </c>
      <c r="H46" s="17">
        <f t="shared" si="2"/>
        <v>0</v>
      </c>
      <c r="I46" s="17">
        <f t="shared" si="2"/>
        <v>2.7206058999999998</v>
      </c>
      <c r="J46" s="17">
        <f t="shared" si="2"/>
        <v>0</v>
      </c>
      <c r="K46" s="17">
        <f t="shared" si="2"/>
        <v>5.1867473999999998</v>
      </c>
      <c r="L46" s="17"/>
      <c r="M46" s="17"/>
      <c r="N46" s="17"/>
      <c r="O46" s="17"/>
      <c r="P46" s="17"/>
      <c r="Q46" s="6" t="s">
        <v>47</v>
      </c>
      <c r="R46" s="17">
        <v>52.01</v>
      </c>
      <c r="S46" s="17">
        <v>0</v>
      </c>
      <c r="T46" s="17">
        <v>0</v>
      </c>
      <c r="U46" s="17">
        <v>41.06</v>
      </c>
      <c r="V46" s="17">
        <v>118.97</v>
      </c>
      <c r="W46" s="17">
        <v>0</v>
      </c>
      <c r="X46" s="17">
        <v>0</v>
      </c>
      <c r="Y46" s="17">
        <v>233.93</v>
      </c>
      <c r="Z46" s="17">
        <v>0</v>
      </c>
      <c r="AA46" s="17">
        <v>445.98</v>
      </c>
      <c r="AB46" s="18"/>
      <c r="AC46" s="18"/>
      <c r="AD46" s="18"/>
      <c r="AE46" s="18"/>
      <c r="AF46" s="18"/>
      <c r="AJ46" s="51"/>
      <c r="AK46" s="51"/>
    </row>
    <row r="47" spans="1:37" s="19" customFormat="1" ht="10.5" customHeight="1" x14ac:dyDescent="0.2">
      <c r="A47" s="6" t="s">
        <v>48</v>
      </c>
      <c r="B47" s="17">
        <f t="shared" si="2"/>
        <v>1.1178756000000001</v>
      </c>
      <c r="C47" s="17">
        <f t="shared" si="2"/>
        <v>0</v>
      </c>
      <c r="D47" s="17">
        <f t="shared" si="2"/>
        <v>0</v>
      </c>
      <c r="E47" s="17">
        <f t="shared" si="2"/>
        <v>0.34866740000000002</v>
      </c>
      <c r="F47" s="17">
        <f t="shared" si="2"/>
        <v>5.0948703999999996</v>
      </c>
      <c r="G47" s="17">
        <f t="shared" si="2"/>
        <v>0</v>
      </c>
      <c r="H47" s="17">
        <f t="shared" si="2"/>
        <v>0</v>
      </c>
      <c r="I47" s="17">
        <f t="shared" si="2"/>
        <v>10.725186000000001</v>
      </c>
      <c r="J47" s="17">
        <f t="shared" si="2"/>
        <v>0</v>
      </c>
      <c r="K47" s="17">
        <f t="shared" si="2"/>
        <v>17.2865994</v>
      </c>
      <c r="L47" s="17"/>
      <c r="M47" s="17"/>
      <c r="N47" s="17"/>
      <c r="O47" s="17"/>
      <c r="P47" s="17"/>
      <c r="Q47" s="6" t="s">
        <v>48</v>
      </c>
      <c r="R47" s="17">
        <v>96.12</v>
      </c>
      <c r="S47" s="17">
        <v>0</v>
      </c>
      <c r="T47" s="17">
        <v>0</v>
      </c>
      <c r="U47" s="17">
        <v>29.98</v>
      </c>
      <c r="V47" s="17">
        <v>438.08</v>
      </c>
      <c r="W47" s="17">
        <v>0</v>
      </c>
      <c r="X47" s="17">
        <v>0</v>
      </c>
      <c r="Y47" s="17">
        <v>922.2</v>
      </c>
      <c r="Z47" s="17">
        <v>0</v>
      </c>
      <c r="AA47" s="17">
        <v>1486.38</v>
      </c>
      <c r="AB47" s="18"/>
      <c r="AC47" s="18"/>
      <c r="AD47" s="18"/>
      <c r="AE47" s="18"/>
      <c r="AF47" s="18"/>
      <c r="AJ47" s="51"/>
      <c r="AK47" s="51"/>
    </row>
    <row r="48" spans="1:37" s="19" customFormat="1" ht="11.25" customHeight="1" x14ac:dyDescent="0.2">
      <c r="A48" s="6" t="s">
        <v>113</v>
      </c>
      <c r="B48" s="17">
        <f t="shared" si="2"/>
        <v>4.8586650999999996</v>
      </c>
      <c r="C48" s="17">
        <f t="shared" si="2"/>
        <v>0</v>
      </c>
      <c r="D48" s="17">
        <f t="shared" si="2"/>
        <v>0</v>
      </c>
      <c r="E48" s="17">
        <f t="shared" si="2"/>
        <v>0.53846899999999998</v>
      </c>
      <c r="F48" s="17">
        <f t="shared" si="2"/>
        <v>5.5690255000000004</v>
      </c>
      <c r="G48" s="17">
        <f t="shared" si="2"/>
        <v>0</v>
      </c>
      <c r="H48" s="17">
        <f t="shared" si="2"/>
        <v>0</v>
      </c>
      <c r="I48" s="17">
        <f t="shared" si="2"/>
        <v>20.060005499999999</v>
      </c>
      <c r="J48" s="17">
        <f t="shared" si="2"/>
        <v>4.7477149000000001</v>
      </c>
      <c r="K48" s="17">
        <f t="shared" si="2"/>
        <v>35.773879999999998</v>
      </c>
      <c r="L48" s="17"/>
      <c r="M48" s="17"/>
      <c r="N48" s="17"/>
      <c r="O48" s="17"/>
      <c r="P48" s="17"/>
      <c r="Q48" s="6" t="s">
        <v>113</v>
      </c>
      <c r="R48" s="17">
        <v>417.77</v>
      </c>
      <c r="S48" s="17">
        <v>0</v>
      </c>
      <c r="T48" s="17">
        <v>0</v>
      </c>
      <c r="U48" s="17">
        <v>46.3</v>
      </c>
      <c r="V48" s="17">
        <v>478.85</v>
      </c>
      <c r="W48" s="17">
        <v>0</v>
      </c>
      <c r="X48" s="17">
        <v>0</v>
      </c>
      <c r="Y48" s="17">
        <v>1724.85</v>
      </c>
      <c r="Z48" s="17">
        <v>408.23</v>
      </c>
      <c r="AA48" s="17">
        <v>3076</v>
      </c>
      <c r="AB48" s="18"/>
      <c r="AC48" s="18"/>
      <c r="AD48" s="18"/>
      <c r="AE48" s="18"/>
      <c r="AF48" s="18"/>
      <c r="AJ48" s="51"/>
      <c r="AK48" s="51"/>
    </row>
    <row r="49" spans="1:37" s="19" customFormat="1" ht="11.25" customHeight="1" x14ac:dyDescent="0.2">
      <c r="A49" s="6" t="s">
        <v>49</v>
      </c>
      <c r="B49" s="17">
        <f t="shared" si="2"/>
        <v>6.1755299999999992E-2</v>
      </c>
      <c r="C49" s="17">
        <f t="shared" si="2"/>
        <v>0</v>
      </c>
      <c r="D49" s="17">
        <f t="shared" si="2"/>
        <v>0</v>
      </c>
      <c r="E49" s="17">
        <f t="shared" si="2"/>
        <v>3.2657039999999999</v>
      </c>
      <c r="F49" s="17">
        <f t="shared" si="2"/>
        <v>4.1997093000000003</v>
      </c>
      <c r="G49" s="17">
        <f t="shared" si="2"/>
        <v>0</v>
      </c>
      <c r="H49" s="17">
        <f t="shared" si="2"/>
        <v>0</v>
      </c>
      <c r="I49" s="17">
        <f t="shared" si="2"/>
        <v>1.3926924999999999</v>
      </c>
      <c r="J49" s="17">
        <f t="shared" si="2"/>
        <v>0</v>
      </c>
      <c r="K49" s="17">
        <f t="shared" si="2"/>
        <v>8.9199774000000005</v>
      </c>
      <c r="L49" s="17"/>
      <c r="M49" s="17"/>
      <c r="N49" s="17"/>
      <c r="O49" s="17"/>
      <c r="P49" s="17"/>
      <c r="Q49" s="6" t="s">
        <v>49</v>
      </c>
      <c r="R49" s="17">
        <v>5.31</v>
      </c>
      <c r="S49" s="17">
        <v>0</v>
      </c>
      <c r="T49" s="17">
        <v>0</v>
      </c>
      <c r="U49" s="17">
        <v>280.8</v>
      </c>
      <c r="V49" s="17">
        <v>361.11</v>
      </c>
      <c r="W49" s="17">
        <v>0</v>
      </c>
      <c r="X49" s="17">
        <v>0</v>
      </c>
      <c r="Y49" s="17">
        <v>119.75</v>
      </c>
      <c r="Z49" s="17">
        <v>0</v>
      </c>
      <c r="AA49" s="17">
        <v>766.98</v>
      </c>
      <c r="AB49" s="18"/>
      <c r="AC49" s="18"/>
      <c r="AD49" s="18"/>
      <c r="AE49" s="18"/>
      <c r="AF49" s="18"/>
      <c r="AJ49" s="51"/>
      <c r="AK49" s="51"/>
    </row>
    <row r="50" spans="1:37" s="19" customFormat="1" ht="10.5" customHeight="1" x14ac:dyDescent="0.25">
      <c r="A50" s="16" t="s">
        <v>50</v>
      </c>
      <c r="B50" s="25">
        <f t="shared" si="2"/>
        <v>0.10885679999999999</v>
      </c>
      <c r="C50" s="25">
        <f t="shared" si="2"/>
        <v>0</v>
      </c>
      <c r="D50" s="25">
        <f t="shared" si="2"/>
        <v>0</v>
      </c>
      <c r="E50" s="25">
        <f t="shared" si="2"/>
        <v>616.14693299999999</v>
      </c>
      <c r="F50" s="25">
        <f t="shared" si="2"/>
        <v>0.51195259999999998</v>
      </c>
      <c r="G50" s="25">
        <f t="shared" si="2"/>
        <v>14.452252100000001</v>
      </c>
      <c r="H50" s="25">
        <f t="shared" si="2"/>
        <v>0</v>
      </c>
      <c r="I50" s="25">
        <f t="shared" si="2"/>
        <v>4.5042989999999996</v>
      </c>
      <c r="J50" s="25">
        <f t="shared" si="2"/>
        <v>0</v>
      </c>
      <c r="K50" s="25">
        <f t="shared" si="2"/>
        <v>635.72429349999993</v>
      </c>
      <c r="L50" s="25"/>
      <c r="M50" s="25"/>
      <c r="N50" s="25"/>
      <c r="O50" s="25"/>
      <c r="P50" s="17"/>
      <c r="Q50" s="16" t="s">
        <v>75</v>
      </c>
      <c r="R50" s="25">
        <v>9.36</v>
      </c>
      <c r="S50" s="25">
        <v>0</v>
      </c>
      <c r="T50" s="25">
        <v>0</v>
      </c>
      <c r="U50" s="25">
        <v>52979.1</v>
      </c>
      <c r="V50" s="25">
        <v>44.02</v>
      </c>
      <c r="W50" s="25">
        <v>1242.67</v>
      </c>
      <c r="X50" s="25">
        <v>0</v>
      </c>
      <c r="Y50" s="25">
        <v>387.3</v>
      </c>
      <c r="Z50" s="25">
        <v>0</v>
      </c>
      <c r="AA50" s="25">
        <v>54662.45</v>
      </c>
      <c r="AB50" s="18"/>
      <c r="AC50" s="18"/>
      <c r="AD50" s="18"/>
      <c r="AE50" s="18"/>
      <c r="AF50" s="18"/>
      <c r="AJ50" s="51"/>
      <c r="AK50" s="51"/>
    </row>
    <row r="51" spans="1:37" s="19" customFormat="1" ht="10.5" customHeight="1" x14ac:dyDescent="0.2">
      <c r="A51" s="6" t="s">
        <v>51</v>
      </c>
      <c r="B51" s="17">
        <f t="shared" si="2"/>
        <v>0</v>
      </c>
      <c r="C51" s="17">
        <f t="shared" si="2"/>
        <v>0</v>
      </c>
      <c r="D51" s="17">
        <f t="shared" si="2"/>
        <v>0</v>
      </c>
      <c r="E51" s="17">
        <f t="shared" si="2"/>
        <v>144.44145989999998</v>
      </c>
      <c r="F51" s="17">
        <f t="shared" si="2"/>
        <v>0</v>
      </c>
      <c r="G51" s="17">
        <f t="shared" si="2"/>
        <v>0</v>
      </c>
      <c r="H51" s="17">
        <f t="shared" si="2"/>
        <v>0</v>
      </c>
      <c r="I51" s="17">
        <f t="shared" si="2"/>
        <v>0</v>
      </c>
      <c r="J51" s="17">
        <f t="shared" si="2"/>
        <v>0</v>
      </c>
      <c r="K51" s="17">
        <f t="shared" si="2"/>
        <v>144.44145989999998</v>
      </c>
      <c r="L51" s="17"/>
      <c r="M51" s="17"/>
      <c r="N51" s="17"/>
      <c r="O51" s="17"/>
      <c r="P51" s="17"/>
      <c r="Q51" s="6" t="s">
        <v>51</v>
      </c>
      <c r="R51" s="17">
        <v>0</v>
      </c>
      <c r="S51" s="17">
        <v>0</v>
      </c>
      <c r="T51" s="17">
        <v>0</v>
      </c>
      <c r="U51" s="17">
        <v>12419.73</v>
      </c>
      <c r="V51" s="17">
        <v>0</v>
      </c>
      <c r="W51" s="17">
        <v>0</v>
      </c>
      <c r="X51" s="17">
        <v>0</v>
      </c>
      <c r="Y51" s="17">
        <v>0</v>
      </c>
      <c r="Z51" s="17">
        <v>0</v>
      </c>
      <c r="AA51" s="17">
        <v>12419.73</v>
      </c>
      <c r="AB51" s="18"/>
      <c r="AC51" s="18"/>
      <c r="AD51" s="18"/>
      <c r="AE51" s="18"/>
      <c r="AF51" s="18"/>
      <c r="AJ51" s="51"/>
      <c r="AK51" s="51"/>
    </row>
    <row r="52" spans="1:37" s="19" customFormat="1" ht="10.5" customHeight="1" x14ac:dyDescent="0.2">
      <c r="A52" s="6" t="s">
        <v>52</v>
      </c>
      <c r="B52" s="17">
        <f t="shared" si="2"/>
        <v>0.10885679999999999</v>
      </c>
      <c r="C52" s="17">
        <f t="shared" si="2"/>
        <v>0</v>
      </c>
      <c r="D52" s="17">
        <f t="shared" si="2"/>
        <v>0</v>
      </c>
      <c r="E52" s="17">
        <f t="shared" si="2"/>
        <v>7.8593213999999998</v>
      </c>
      <c r="F52" s="17">
        <f t="shared" si="2"/>
        <v>0</v>
      </c>
      <c r="G52" s="17">
        <f t="shared" si="2"/>
        <v>0</v>
      </c>
      <c r="H52" s="17">
        <f t="shared" si="2"/>
        <v>0</v>
      </c>
      <c r="I52" s="17">
        <f t="shared" si="2"/>
        <v>4.4367286999999997</v>
      </c>
      <c r="J52" s="17">
        <f t="shared" si="2"/>
        <v>0</v>
      </c>
      <c r="K52" s="17">
        <f t="shared" si="2"/>
        <v>12.4050232</v>
      </c>
      <c r="L52" s="17"/>
      <c r="M52" s="17"/>
      <c r="N52" s="17"/>
      <c r="O52" s="17"/>
      <c r="P52" s="17"/>
      <c r="Q52" s="6" t="s">
        <v>52</v>
      </c>
      <c r="R52" s="17">
        <v>9.36</v>
      </c>
      <c r="S52" s="17">
        <v>0</v>
      </c>
      <c r="T52" s="17">
        <v>0</v>
      </c>
      <c r="U52" s="17">
        <v>675.78</v>
      </c>
      <c r="V52" s="17">
        <v>0</v>
      </c>
      <c r="W52" s="17">
        <v>0</v>
      </c>
      <c r="X52" s="17">
        <v>0</v>
      </c>
      <c r="Y52" s="17">
        <v>381.49</v>
      </c>
      <c r="Z52" s="17">
        <v>0</v>
      </c>
      <c r="AA52" s="17">
        <v>1066.6400000000001</v>
      </c>
      <c r="AB52" s="18"/>
      <c r="AC52" s="18"/>
      <c r="AD52" s="18"/>
      <c r="AE52" s="18"/>
      <c r="AF52" s="18"/>
      <c r="AJ52" s="51"/>
      <c r="AK52" s="51"/>
    </row>
    <row r="53" spans="1:37" s="19" customFormat="1" ht="10.5" customHeight="1" x14ac:dyDescent="0.2">
      <c r="A53" s="6" t="s">
        <v>53</v>
      </c>
      <c r="B53" s="17">
        <f t="shared" si="2"/>
        <v>0</v>
      </c>
      <c r="C53" s="17">
        <f t="shared" si="2"/>
        <v>0</v>
      </c>
      <c r="D53" s="17">
        <f t="shared" si="2"/>
        <v>0</v>
      </c>
      <c r="E53" s="17">
        <f t="shared" si="2"/>
        <v>451.69361580000003</v>
      </c>
      <c r="F53" s="17">
        <f t="shared" si="2"/>
        <v>0.51195259999999998</v>
      </c>
      <c r="G53" s="17">
        <f t="shared" si="2"/>
        <v>14.452252100000001</v>
      </c>
      <c r="H53" s="17">
        <f t="shared" si="2"/>
        <v>0</v>
      </c>
      <c r="I53" s="17">
        <f t="shared" si="2"/>
        <v>6.75703E-2</v>
      </c>
      <c r="J53" s="17">
        <f t="shared" si="2"/>
        <v>0</v>
      </c>
      <c r="K53" s="17">
        <f t="shared" si="2"/>
        <v>466.72539080000001</v>
      </c>
      <c r="L53" s="17"/>
      <c r="M53" s="17"/>
      <c r="N53" s="17"/>
      <c r="O53" s="17"/>
      <c r="P53" s="17"/>
      <c r="Q53" s="6" t="s">
        <v>53</v>
      </c>
      <c r="R53" s="17">
        <v>0</v>
      </c>
      <c r="S53" s="17">
        <v>0</v>
      </c>
      <c r="T53" s="17">
        <v>0</v>
      </c>
      <c r="U53" s="17">
        <v>38838.660000000003</v>
      </c>
      <c r="V53" s="17">
        <v>44.02</v>
      </c>
      <c r="W53" s="17">
        <v>1242.67</v>
      </c>
      <c r="X53" s="17">
        <v>0</v>
      </c>
      <c r="Y53" s="17">
        <v>5.81</v>
      </c>
      <c r="Z53" s="17">
        <v>0</v>
      </c>
      <c r="AA53" s="17">
        <v>40131.160000000003</v>
      </c>
      <c r="AB53" s="18"/>
      <c r="AC53" s="18"/>
      <c r="AD53" s="18"/>
      <c r="AE53" s="18"/>
      <c r="AF53" s="18"/>
      <c r="AJ53" s="51"/>
      <c r="AK53" s="51"/>
    </row>
    <row r="54" spans="1:37" s="19" customFormat="1" ht="10.5" customHeight="1" x14ac:dyDescent="0.2">
      <c r="A54" s="6" t="s">
        <v>54</v>
      </c>
      <c r="B54" s="17">
        <f t="shared" si="2"/>
        <v>0</v>
      </c>
      <c r="C54" s="17">
        <f t="shared" si="2"/>
        <v>0</v>
      </c>
      <c r="D54" s="17">
        <f t="shared" si="2"/>
        <v>0</v>
      </c>
      <c r="E54" s="17">
        <f t="shared" si="2"/>
        <v>12.1525359</v>
      </c>
      <c r="F54" s="17">
        <f t="shared" si="2"/>
        <v>0</v>
      </c>
      <c r="G54" s="17">
        <f t="shared" si="2"/>
        <v>0</v>
      </c>
      <c r="H54" s="17">
        <f t="shared" si="2"/>
        <v>0</v>
      </c>
      <c r="I54" s="17">
        <f t="shared" si="2"/>
        <v>0</v>
      </c>
      <c r="J54" s="17">
        <f t="shared" si="2"/>
        <v>0</v>
      </c>
      <c r="K54" s="17">
        <f t="shared" si="2"/>
        <v>12.1525359</v>
      </c>
      <c r="L54" s="17"/>
      <c r="M54" s="17"/>
      <c r="N54" s="17"/>
      <c r="O54" s="17"/>
      <c r="P54" s="17"/>
      <c r="Q54" s="6" t="s">
        <v>54</v>
      </c>
      <c r="R54" s="17">
        <v>0</v>
      </c>
      <c r="S54" s="17">
        <v>0</v>
      </c>
      <c r="T54" s="17">
        <v>0</v>
      </c>
      <c r="U54" s="17">
        <v>1044.93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  <c r="AA54" s="17">
        <v>1044.93</v>
      </c>
      <c r="AB54" s="18"/>
      <c r="AC54" s="18"/>
      <c r="AD54" s="18"/>
      <c r="AE54" s="18"/>
      <c r="AF54" s="18"/>
      <c r="AJ54" s="51"/>
      <c r="AK54" s="51"/>
    </row>
    <row r="55" spans="1:37" s="19" customFormat="1" ht="10.5" customHeight="1" x14ac:dyDescent="0.2">
      <c r="A55" s="6" t="s">
        <v>55</v>
      </c>
      <c r="B55" s="17">
        <f t="shared" si="2"/>
        <v>0</v>
      </c>
      <c r="C55" s="17">
        <f t="shared" si="2"/>
        <v>0</v>
      </c>
      <c r="D55" s="17">
        <f t="shared" si="2"/>
        <v>0</v>
      </c>
      <c r="E55" s="17">
        <f t="shared" si="2"/>
        <v>0</v>
      </c>
      <c r="F55" s="17">
        <f t="shared" si="2"/>
        <v>0</v>
      </c>
      <c r="G55" s="17">
        <f t="shared" si="2"/>
        <v>0</v>
      </c>
      <c r="H55" s="17">
        <f t="shared" si="2"/>
        <v>0</v>
      </c>
      <c r="I55" s="17">
        <f t="shared" si="2"/>
        <v>0</v>
      </c>
      <c r="J55" s="17">
        <f t="shared" si="2"/>
        <v>0</v>
      </c>
      <c r="K55" s="17">
        <f t="shared" si="2"/>
        <v>0</v>
      </c>
      <c r="L55" s="17"/>
      <c r="M55" s="17"/>
      <c r="N55" s="17"/>
      <c r="O55" s="17"/>
      <c r="P55" s="17"/>
      <c r="Q55" s="6" t="s">
        <v>55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8"/>
      <c r="AC55" s="18"/>
      <c r="AD55" s="18"/>
      <c r="AE55" s="18"/>
      <c r="AF55" s="18"/>
      <c r="AJ55" s="51"/>
      <c r="AK55" s="51"/>
    </row>
    <row r="56" spans="1:37" s="19" customFormat="1" ht="10.5" customHeight="1" x14ac:dyDescent="0.25">
      <c r="A56" s="16" t="s">
        <v>30</v>
      </c>
      <c r="B56" s="25">
        <f t="shared" si="2"/>
        <v>5.1233638999999993</v>
      </c>
      <c r="C56" s="25">
        <f t="shared" si="2"/>
        <v>2.1160785</v>
      </c>
      <c r="D56" s="25">
        <f t="shared" si="2"/>
        <v>0</v>
      </c>
      <c r="E56" s="25">
        <f t="shared" si="2"/>
        <v>76.440384699999996</v>
      </c>
      <c r="F56" s="25">
        <f t="shared" si="2"/>
        <v>381.78824439999994</v>
      </c>
      <c r="G56" s="25">
        <f t="shared" si="2"/>
        <v>23.3574594</v>
      </c>
      <c r="H56" s="25">
        <f t="shared" si="2"/>
        <v>0</v>
      </c>
      <c r="I56" s="25">
        <f t="shared" si="2"/>
        <v>205.27671059999997</v>
      </c>
      <c r="J56" s="25">
        <f t="shared" si="2"/>
        <v>6.1404074</v>
      </c>
      <c r="K56" s="25">
        <f t="shared" si="2"/>
        <v>700.24264889999995</v>
      </c>
      <c r="L56" s="25"/>
      <c r="M56" s="25"/>
      <c r="N56" s="25"/>
      <c r="O56" s="25"/>
      <c r="P56" s="17"/>
      <c r="Q56" s="16" t="s">
        <v>30</v>
      </c>
      <c r="R56" s="25">
        <v>440.53</v>
      </c>
      <c r="S56" s="25">
        <v>181.95</v>
      </c>
      <c r="T56" s="25">
        <v>0</v>
      </c>
      <c r="U56" s="25">
        <v>6572.69</v>
      </c>
      <c r="V56" s="25">
        <v>32827.879999999997</v>
      </c>
      <c r="W56" s="25">
        <v>2008.38</v>
      </c>
      <c r="X56" s="25">
        <v>0</v>
      </c>
      <c r="Y56" s="25">
        <v>17650.62</v>
      </c>
      <c r="Z56" s="25">
        <v>527.98</v>
      </c>
      <c r="AA56" s="25">
        <v>60210.03</v>
      </c>
      <c r="AB56" s="18"/>
      <c r="AC56" s="18"/>
      <c r="AD56" s="18"/>
      <c r="AE56" s="18"/>
      <c r="AF56" s="18"/>
      <c r="AJ56" s="51"/>
      <c r="AK56" s="51"/>
    </row>
    <row r="57" spans="1:37" s="19" customFormat="1" ht="10.5" customHeight="1" x14ac:dyDescent="0.2">
      <c r="A57" s="6" t="s">
        <v>56</v>
      </c>
      <c r="B57" s="17">
        <f t="shared" si="2"/>
        <v>4.8262174</v>
      </c>
      <c r="C57" s="17">
        <f t="shared" si="2"/>
        <v>2.1160785</v>
      </c>
      <c r="D57" s="17">
        <f t="shared" si="2"/>
        <v>0</v>
      </c>
      <c r="E57" s="17">
        <f t="shared" si="2"/>
        <v>30.546427599999998</v>
      </c>
      <c r="F57" s="17">
        <f t="shared" si="2"/>
        <v>285.60663249999999</v>
      </c>
      <c r="G57" s="17">
        <f t="shared" si="2"/>
        <v>6.7794758999999996</v>
      </c>
      <c r="H57" s="17">
        <f t="shared" si="2"/>
        <v>0</v>
      </c>
      <c r="I57" s="17">
        <f t="shared" si="2"/>
        <v>108.0760781</v>
      </c>
      <c r="J57" s="17">
        <f t="shared" si="2"/>
        <v>0.60394590000000004</v>
      </c>
      <c r="K57" s="17">
        <f t="shared" si="2"/>
        <v>438.55497220000001</v>
      </c>
      <c r="L57" s="17"/>
      <c r="M57" s="17"/>
      <c r="N57" s="17"/>
      <c r="O57" s="17"/>
      <c r="P57" s="17"/>
      <c r="Q57" s="6" t="s">
        <v>56</v>
      </c>
      <c r="R57" s="17">
        <v>414.98</v>
      </c>
      <c r="S57" s="17">
        <v>181.95</v>
      </c>
      <c r="T57" s="17">
        <v>0</v>
      </c>
      <c r="U57" s="17">
        <v>2626.52</v>
      </c>
      <c r="V57" s="17">
        <v>24557.75</v>
      </c>
      <c r="W57" s="17">
        <v>582.92999999999995</v>
      </c>
      <c r="X57" s="17">
        <v>0</v>
      </c>
      <c r="Y57" s="17">
        <v>9292.8700000000008</v>
      </c>
      <c r="Z57" s="17">
        <v>51.93</v>
      </c>
      <c r="AA57" s="17">
        <v>37708.94</v>
      </c>
      <c r="AB57" s="18"/>
      <c r="AC57" s="18"/>
      <c r="AD57" s="18"/>
      <c r="AE57" s="18"/>
      <c r="AF57" s="18"/>
      <c r="AJ57" s="51"/>
      <c r="AK57" s="51"/>
    </row>
    <row r="58" spans="1:37" s="19" customFormat="1" ht="10.5" customHeight="1" x14ac:dyDescent="0.2">
      <c r="A58" s="6" t="s">
        <v>57</v>
      </c>
      <c r="B58" s="17">
        <f t="shared" si="2"/>
        <v>0.19898929999999998</v>
      </c>
      <c r="C58" s="17">
        <f t="shared" si="2"/>
        <v>0</v>
      </c>
      <c r="D58" s="17">
        <f t="shared" si="2"/>
        <v>0</v>
      </c>
      <c r="E58" s="17">
        <f t="shared" si="2"/>
        <v>10.137638399999998</v>
      </c>
      <c r="F58" s="17">
        <f t="shared" si="2"/>
        <v>38.080109</v>
      </c>
      <c r="G58" s="17">
        <f t="shared" si="2"/>
        <v>1.3853656000000001</v>
      </c>
      <c r="H58" s="17">
        <f t="shared" si="2"/>
        <v>0</v>
      </c>
      <c r="I58" s="17">
        <f t="shared" si="2"/>
        <v>18.501701799999999</v>
      </c>
      <c r="J58" s="17">
        <f t="shared" si="2"/>
        <v>5.4621458000000001</v>
      </c>
      <c r="K58" s="17">
        <f t="shared" si="2"/>
        <v>73.765949899999995</v>
      </c>
      <c r="L58" s="17"/>
      <c r="M58" s="17"/>
      <c r="N58" s="17"/>
      <c r="O58" s="17"/>
      <c r="P58" s="17"/>
      <c r="Q58" s="6" t="s">
        <v>57</v>
      </c>
      <c r="R58" s="17">
        <v>17.11</v>
      </c>
      <c r="S58" s="17">
        <v>0</v>
      </c>
      <c r="T58" s="17">
        <v>0</v>
      </c>
      <c r="U58" s="17">
        <v>871.68</v>
      </c>
      <c r="V58" s="17">
        <v>3274.3</v>
      </c>
      <c r="W58" s="17">
        <v>119.12</v>
      </c>
      <c r="X58" s="17">
        <v>0</v>
      </c>
      <c r="Y58" s="17">
        <v>1590.86</v>
      </c>
      <c r="Z58" s="17">
        <v>469.66</v>
      </c>
      <c r="AA58" s="17">
        <v>6342.73</v>
      </c>
      <c r="AB58" s="18"/>
      <c r="AC58" s="18"/>
      <c r="AD58" s="18"/>
      <c r="AE58" s="18"/>
      <c r="AF58" s="18"/>
      <c r="AJ58" s="51"/>
      <c r="AK58" s="51"/>
    </row>
    <row r="59" spans="1:37" s="19" customFormat="1" ht="10.5" customHeight="1" x14ac:dyDescent="0.2">
      <c r="A59" s="6" t="s">
        <v>58</v>
      </c>
      <c r="B59" s="17">
        <f t="shared" si="2"/>
        <v>4.1053899999999997E-2</v>
      </c>
      <c r="C59" s="17">
        <f t="shared" si="2"/>
        <v>0</v>
      </c>
      <c r="D59" s="17">
        <f t="shared" si="2"/>
        <v>0</v>
      </c>
      <c r="E59" s="17">
        <f t="shared" si="2"/>
        <v>24.750617099999999</v>
      </c>
      <c r="F59" s="17">
        <f t="shared" si="2"/>
        <v>57.028053899999996</v>
      </c>
      <c r="G59" s="17">
        <f t="shared" si="2"/>
        <v>9.7981587000000001</v>
      </c>
      <c r="H59" s="17">
        <f t="shared" si="2"/>
        <v>0</v>
      </c>
      <c r="I59" s="17">
        <f t="shared" si="2"/>
        <v>74.854401599999989</v>
      </c>
      <c r="J59" s="17">
        <f t="shared" si="2"/>
        <v>7.4199399999999999E-2</v>
      </c>
      <c r="K59" s="17">
        <f t="shared" si="2"/>
        <v>166.54660089999999</v>
      </c>
      <c r="L59" s="17"/>
      <c r="M59" s="17"/>
      <c r="N59" s="17"/>
      <c r="O59" s="17"/>
      <c r="P59" s="17"/>
      <c r="Q59" s="6" t="s">
        <v>58</v>
      </c>
      <c r="R59" s="17">
        <v>3.53</v>
      </c>
      <c r="S59" s="17">
        <v>0</v>
      </c>
      <c r="T59" s="17">
        <v>0</v>
      </c>
      <c r="U59" s="17">
        <v>2128.17</v>
      </c>
      <c r="V59" s="17">
        <v>4903.53</v>
      </c>
      <c r="W59" s="17">
        <v>842.49</v>
      </c>
      <c r="X59" s="17">
        <v>0</v>
      </c>
      <c r="Y59" s="17">
        <v>6436.32</v>
      </c>
      <c r="Z59" s="17">
        <v>6.38</v>
      </c>
      <c r="AA59" s="17">
        <v>14320.43</v>
      </c>
      <c r="AB59" s="18"/>
      <c r="AC59" s="18"/>
      <c r="AD59" s="18"/>
      <c r="AE59" s="18"/>
      <c r="AF59" s="18"/>
      <c r="AJ59" s="51"/>
      <c r="AK59" s="51"/>
    </row>
    <row r="60" spans="1:37" s="19" customFormat="1" ht="11.25" customHeight="1" x14ac:dyDescent="0.2">
      <c r="A60" s="6" t="s">
        <v>59</v>
      </c>
      <c r="B60" s="17">
        <f t="shared" si="2"/>
        <v>0</v>
      </c>
      <c r="C60" s="17">
        <f t="shared" si="2"/>
        <v>0</v>
      </c>
      <c r="D60" s="17">
        <f t="shared" si="2"/>
        <v>0</v>
      </c>
      <c r="E60" s="17">
        <f t="shared" si="2"/>
        <v>11.0055853</v>
      </c>
      <c r="F60" s="17">
        <f t="shared" si="2"/>
        <v>1.0734489999999999</v>
      </c>
      <c r="G60" s="17">
        <f t="shared" si="2"/>
        <v>5.3394493000000001</v>
      </c>
      <c r="H60" s="17">
        <f t="shared" si="2"/>
        <v>0</v>
      </c>
      <c r="I60" s="17">
        <f t="shared" si="2"/>
        <v>3.8444127999999997</v>
      </c>
      <c r="J60" s="17">
        <f t="shared" si="2"/>
        <v>0</v>
      </c>
      <c r="K60" s="17">
        <f t="shared" si="2"/>
        <v>21.262896399999999</v>
      </c>
      <c r="L60" s="17"/>
      <c r="M60" s="17"/>
      <c r="N60" s="17"/>
      <c r="O60" s="17"/>
      <c r="P60" s="17"/>
      <c r="Q60" s="6" t="s">
        <v>59</v>
      </c>
      <c r="R60" s="17">
        <v>0</v>
      </c>
      <c r="S60" s="17">
        <v>0</v>
      </c>
      <c r="T60" s="17">
        <v>0</v>
      </c>
      <c r="U60" s="17">
        <v>946.31</v>
      </c>
      <c r="V60" s="17">
        <v>92.3</v>
      </c>
      <c r="W60" s="17">
        <v>459.11</v>
      </c>
      <c r="X60" s="17">
        <v>0</v>
      </c>
      <c r="Y60" s="17">
        <v>330.56</v>
      </c>
      <c r="Z60" s="17">
        <v>0</v>
      </c>
      <c r="AA60" s="17">
        <v>1828.28</v>
      </c>
      <c r="AB60" s="18"/>
      <c r="AC60" s="18"/>
      <c r="AD60" s="18"/>
      <c r="AE60" s="18"/>
      <c r="AF60" s="18"/>
      <c r="AJ60" s="51"/>
      <c r="AK60" s="51"/>
    </row>
    <row r="61" spans="1:37" s="19" customFormat="1" ht="10.5" customHeight="1" x14ac:dyDescent="0.2">
      <c r="A61" s="27" t="s">
        <v>60</v>
      </c>
      <c r="B61" s="28">
        <f t="shared" si="2"/>
        <v>5.7103300000000003E-2</v>
      </c>
      <c r="C61" s="28">
        <f t="shared" si="2"/>
        <v>0</v>
      </c>
      <c r="D61" s="28">
        <f t="shared" si="2"/>
        <v>0</v>
      </c>
      <c r="E61" s="28">
        <f t="shared" si="2"/>
        <v>0</v>
      </c>
      <c r="F61" s="28">
        <f t="shared" si="2"/>
        <v>0</v>
      </c>
      <c r="G61" s="28">
        <f t="shared" si="2"/>
        <v>5.51262E-2</v>
      </c>
      <c r="H61" s="28">
        <f t="shared" si="2"/>
        <v>0</v>
      </c>
      <c r="I61" s="28">
        <f t="shared" si="2"/>
        <v>0</v>
      </c>
      <c r="J61" s="28">
        <f t="shared" si="2"/>
        <v>0</v>
      </c>
      <c r="K61" s="28">
        <f t="shared" si="2"/>
        <v>0.1122295</v>
      </c>
      <c r="L61" s="17"/>
      <c r="M61" s="17"/>
      <c r="N61" s="17"/>
      <c r="O61" s="17"/>
      <c r="P61" s="17"/>
      <c r="Q61" s="27" t="s">
        <v>60</v>
      </c>
      <c r="R61" s="28">
        <v>4.91</v>
      </c>
      <c r="S61" s="28">
        <v>0</v>
      </c>
      <c r="T61" s="28">
        <v>0</v>
      </c>
      <c r="U61" s="28">
        <v>0</v>
      </c>
      <c r="V61" s="28">
        <v>0</v>
      </c>
      <c r="W61" s="28">
        <v>4.74</v>
      </c>
      <c r="X61" s="28">
        <v>0</v>
      </c>
      <c r="Y61" s="28">
        <v>0</v>
      </c>
      <c r="Z61" s="28">
        <v>0</v>
      </c>
      <c r="AA61" s="28">
        <v>9.65</v>
      </c>
      <c r="AB61" s="18"/>
      <c r="AC61" s="18"/>
      <c r="AD61" s="18"/>
      <c r="AE61" s="18"/>
      <c r="AF61" s="18"/>
      <c r="AJ61" s="51"/>
      <c r="AK61" s="51"/>
    </row>
    <row r="62" spans="1:37" s="35" customFormat="1" ht="10.5" customHeight="1" thickBot="1" x14ac:dyDescent="0.3">
      <c r="A62" s="32" t="s">
        <v>61</v>
      </c>
      <c r="B62" s="33">
        <f t="shared" si="2"/>
        <v>0</v>
      </c>
      <c r="C62" s="33">
        <f t="shared" si="2"/>
        <v>1.5817962999999999</v>
      </c>
      <c r="D62" s="33">
        <f t="shared" si="2"/>
        <v>0</v>
      </c>
      <c r="E62" s="33">
        <f t="shared" si="2"/>
        <v>74.152996299999998</v>
      </c>
      <c r="F62" s="33">
        <f t="shared" si="2"/>
        <v>5.4298143999999997</v>
      </c>
      <c r="G62" s="33">
        <f t="shared" si="2"/>
        <v>0</v>
      </c>
      <c r="H62" s="33">
        <f t="shared" si="2"/>
        <v>0</v>
      </c>
      <c r="I62" s="33">
        <f t="shared" si="2"/>
        <v>0</v>
      </c>
      <c r="J62" s="33">
        <f t="shared" si="2"/>
        <v>0</v>
      </c>
      <c r="K62" s="33">
        <f t="shared" si="2"/>
        <v>81.16460699999999</v>
      </c>
      <c r="L62" s="25"/>
      <c r="M62" s="25"/>
      <c r="N62" s="25"/>
      <c r="O62" s="25"/>
      <c r="P62" s="25"/>
      <c r="Q62" s="32" t="s">
        <v>61</v>
      </c>
      <c r="R62" s="33">
        <v>0</v>
      </c>
      <c r="S62" s="33">
        <v>136.01</v>
      </c>
      <c r="T62" s="33">
        <v>0</v>
      </c>
      <c r="U62" s="33">
        <v>6376.01</v>
      </c>
      <c r="V62" s="33">
        <v>466.88</v>
      </c>
      <c r="W62" s="33">
        <v>0</v>
      </c>
      <c r="X62" s="33">
        <v>0</v>
      </c>
      <c r="Y62" s="33">
        <v>0</v>
      </c>
      <c r="Z62" s="33">
        <v>0</v>
      </c>
      <c r="AA62" s="33">
        <v>6978.9</v>
      </c>
      <c r="AB62" s="34"/>
      <c r="AC62" s="34"/>
      <c r="AD62" s="34"/>
      <c r="AE62" s="34"/>
      <c r="AF62" s="34"/>
      <c r="AJ62" s="51"/>
      <c r="AK62" s="51"/>
    </row>
    <row r="63" spans="1:37" ht="12" customHeight="1" thickTop="1" x14ac:dyDescent="0.25">
      <c r="A63" s="36" t="s">
        <v>62</v>
      </c>
      <c r="B63" s="36"/>
      <c r="C63" s="36"/>
      <c r="D63" s="36"/>
      <c r="E63" s="36"/>
      <c r="F63" s="36"/>
      <c r="G63" s="36"/>
      <c r="H63" s="6"/>
      <c r="I63" s="6"/>
      <c r="J63" s="6"/>
      <c r="K63" s="6"/>
      <c r="L63" s="6"/>
      <c r="M63" s="6"/>
      <c r="N63" s="6"/>
      <c r="O63" s="6"/>
      <c r="Q63" s="36"/>
      <c r="R63" s="36"/>
      <c r="S63" s="36"/>
      <c r="T63" s="36"/>
      <c r="U63" s="36"/>
      <c r="V63" s="36"/>
      <c r="W63" s="36"/>
      <c r="X63" s="6"/>
      <c r="Y63" s="6"/>
      <c r="Z63" s="6"/>
      <c r="AA63" s="6"/>
    </row>
    <row r="64" spans="1:37" ht="10" customHeight="1" x14ac:dyDescent="0.25">
      <c r="A64" s="36" t="s">
        <v>63</v>
      </c>
      <c r="B64" s="36"/>
      <c r="C64" s="36"/>
      <c r="D64" s="36"/>
      <c r="E64" s="36"/>
      <c r="F64" s="36"/>
      <c r="G64" s="36"/>
      <c r="H64" s="6"/>
      <c r="I64" s="6"/>
      <c r="J64" s="6"/>
      <c r="K64" s="6"/>
      <c r="L64" s="6"/>
      <c r="M64" s="6"/>
      <c r="N64" s="6"/>
      <c r="O64" s="6"/>
      <c r="Q64" s="36"/>
      <c r="R64" s="36"/>
      <c r="S64" s="36"/>
      <c r="T64" s="36"/>
      <c r="U64" s="36"/>
      <c r="V64" s="36"/>
      <c r="W64" s="36"/>
      <c r="X64" s="6"/>
      <c r="Y64" s="6"/>
      <c r="Z64" s="6"/>
      <c r="AA64" s="6"/>
    </row>
    <row r="65" spans="1:33" ht="10" customHeight="1" x14ac:dyDescent="0.25">
      <c r="A65" s="36" t="s">
        <v>64</v>
      </c>
      <c r="B65" s="36"/>
      <c r="C65" s="36"/>
      <c r="D65" s="36"/>
      <c r="E65" s="36"/>
      <c r="F65" s="36"/>
      <c r="G65" s="36"/>
      <c r="H65" s="6"/>
      <c r="I65" s="6"/>
      <c r="J65" s="6"/>
      <c r="K65" s="6"/>
      <c r="L65" s="6"/>
      <c r="M65" s="6"/>
      <c r="N65" s="6"/>
      <c r="O65" s="6"/>
      <c r="Q65" s="36"/>
      <c r="R65" s="36"/>
      <c r="S65" s="36"/>
      <c r="T65" s="36"/>
      <c r="U65" s="36"/>
      <c r="V65" s="36"/>
      <c r="W65" s="36"/>
      <c r="X65" s="6"/>
      <c r="Y65" s="6"/>
      <c r="Z65" s="6"/>
      <c r="AA65" s="6"/>
    </row>
    <row r="66" spans="1:33" ht="10" customHeight="1" x14ac:dyDescent="0.25">
      <c r="A66" s="36" t="s">
        <v>65</v>
      </c>
      <c r="B66" s="36"/>
      <c r="C66" s="36"/>
      <c r="D66" s="36"/>
      <c r="E66" s="36"/>
      <c r="F66" s="36"/>
      <c r="G66" s="36"/>
      <c r="H66" s="6"/>
      <c r="I66" s="6"/>
      <c r="J66" s="6"/>
      <c r="K66" s="6"/>
      <c r="L66" s="6"/>
      <c r="M66" s="6"/>
      <c r="N66" s="6"/>
      <c r="O66" s="6"/>
      <c r="Q66" s="36"/>
      <c r="R66" s="36"/>
      <c r="S66" s="36"/>
      <c r="T66" s="36"/>
      <c r="U66" s="36"/>
      <c r="V66" s="36"/>
      <c r="W66" s="36"/>
      <c r="X66" s="6"/>
      <c r="Y66" s="6"/>
      <c r="Z66" s="6"/>
      <c r="AA66" s="6"/>
    </row>
    <row r="67" spans="1:33" ht="10" customHeight="1" x14ac:dyDescent="0.25">
      <c r="A67" s="36" t="s">
        <v>66</v>
      </c>
      <c r="B67" s="36"/>
      <c r="C67" s="36"/>
      <c r="D67" s="36"/>
      <c r="E67" s="36"/>
      <c r="F67" s="36"/>
      <c r="G67" s="36"/>
      <c r="H67" s="6"/>
      <c r="I67" s="6"/>
      <c r="J67" s="6"/>
      <c r="K67" s="6"/>
      <c r="L67" s="6"/>
      <c r="M67" s="6"/>
      <c r="N67" s="6"/>
      <c r="O67" s="6"/>
      <c r="Q67" s="36"/>
      <c r="R67" s="36"/>
      <c r="S67" s="36"/>
      <c r="T67" s="36"/>
      <c r="U67" s="36"/>
      <c r="V67" s="36"/>
      <c r="W67" s="36"/>
      <c r="X67" s="6"/>
      <c r="Y67" s="6"/>
      <c r="Z67" s="6"/>
      <c r="AA67" s="6"/>
    </row>
    <row r="68" spans="1:33" s="47" customFormat="1" ht="9.75" customHeight="1" x14ac:dyDescent="0.3">
      <c r="A68" s="36" t="s">
        <v>81</v>
      </c>
      <c r="B68" s="36"/>
      <c r="C68" s="36"/>
      <c r="D68" s="36"/>
      <c r="E68" s="36"/>
      <c r="F68" s="36"/>
      <c r="G68" s="49"/>
      <c r="H68" s="50"/>
      <c r="I68" s="6"/>
      <c r="J68" s="6"/>
      <c r="K68" s="6"/>
      <c r="L68" s="6"/>
      <c r="M68" s="6"/>
      <c r="N68" s="6"/>
      <c r="O68" s="6"/>
      <c r="P68" s="11"/>
      <c r="Q68" s="36"/>
      <c r="R68" s="36"/>
      <c r="S68" s="36"/>
      <c r="T68" s="36"/>
      <c r="U68" s="36"/>
      <c r="V68" s="36"/>
      <c r="W68" s="36"/>
      <c r="X68" s="6"/>
      <c r="Y68" s="6"/>
      <c r="Z68" s="6"/>
      <c r="AA68" s="6"/>
      <c r="AB68" s="11"/>
      <c r="AC68" s="11"/>
      <c r="AD68" s="11"/>
      <c r="AE68" s="11"/>
      <c r="AF68" s="11"/>
      <c r="AG68" s="11"/>
    </row>
    <row r="69" spans="1:33" x14ac:dyDescent="0.25">
      <c r="A69" s="36" t="s">
        <v>78</v>
      </c>
      <c r="H69" s="6"/>
      <c r="I69" s="6"/>
      <c r="J69" s="6"/>
      <c r="K69" s="6"/>
      <c r="L69" s="6"/>
      <c r="M69" s="6"/>
      <c r="N69" s="6"/>
      <c r="O69" s="6"/>
      <c r="Q69" s="48"/>
    </row>
    <row r="70" spans="1:33" x14ac:dyDescent="0.25">
      <c r="A70" s="36" t="s">
        <v>115</v>
      </c>
    </row>
    <row r="71" spans="1:33" x14ac:dyDescent="0.25">
      <c r="A71" s="52" t="s">
        <v>114</v>
      </c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R71" s="37"/>
      <c r="S71" s="37"/>
      <c r="T71" s="37"/>
      <c r="U71" s="37"/>
      <c r="V71" s="37"/>
      <c r="W71" s="37"/>
      <c r="X71" s="37"/>
      <c r="Y71" s="37"/>
      <c r="Z71" s="37"/>
      <c r="AA71" s="37"/>
    </row>
  </sheetData>
  <dataValidations count="1">
    <dataValidation type="list" allowBlank="1" showInputMessage="1" showErrorMessage="1" sqref="M4" xr:uid="{CB1CA53E-048C-452E-8775-D82B4FEEEC37}">
      <formula1>$AD$5:$AD$7</formula1>
    </dataValidation>
  </dataValidations>
  <hyperlinks>
    <hyperlink ref="A71" r:id="rId1" xr:uid="{FA04E113-30C0-4F55-863E-8ED1863782E9}"/>
  </hyperlinks>
  <pageMargins left="0.51181102362204722" right="0.51181102362204722" top="0.51181102362204722" bottom="0.51181102362204722" header="0.27559055118110237" footer="0.27559055118110237"/>
  <pageSetup paperSize="9" scale="94" firstPageNumber="27" orientation="portrait" useFirstPageNumber="1" r:id="rId2"/>
  <headerFooter alignWithMargins="0">
    <oddHeader>&amp;R&amp;"Arial,Bold"ENERGY</oddHeader>
    <oddFooter>&amp;C29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7A59E-9C08-46D5-AAAD-31B53078F035}">
  <sheetPr>
    <pageSetUpPr fitToPage="1"/>
  </sheetPr>
  <dimension ref="A1:AL71"/>
  <sheetViews>
    <sheetView zoomScaleNormal="100" workbookViewId="0"/>
  </sheetViews>
  <sheetFormatPr defaultColWidth="9.1796875" defaultRowHeight="12.5" x14ac:dyDescent="0.25"/>
  <cols>
    <col min="1" max="1" width="19.1796875" style="11" customWidth="1"/>
    <col min="2" max="2" width="6.453125" style="11" customWidth="1"/>
    <col min="3" max="3" width="11.54296875" style="11" customWidth="1"/>
    <col min="4" max="4" width="7.1796875" style="11" customWidth="1"/>
    <col min="5" max="5" width="9" style="11" customWidth="1"/>
    <col min="6" max="6" width="6.81640625" style="11" customWidth="1"/>
    <col min="7" max="7" width="9.54296875" style="11" customWidth="1"/>
    <col min="8" max="8" width="8.453125" style="11" customWidth="1"/>
    <col min="9" max="9" width="8.54296875" style="11" customWidth="1"/>
    <col min="10" max="10" width="5.26953125" style="11" customWidth="1"/>
    <col min="11" max="12" width="7.453125" style="11" customWidth="1"/>
    <col min="13" max="13" width="32.81640625" style="11" customWidth="1"/>
    <col min="14" max="15" width="7.453125" style="11" customWidth="1"/>
    <col min="16" max="16" width="9.1796875" style="11" customWidth="1"/>
    <col min="17" max="17" width="19.1796875" style="11" customWidth="1"/>
    <col min="18" max="18" width="6.453125" style="11" customWidth="1"/>
    <col min="19" max="19" width="11.54296875" style="11" customWidth="1"/>
    <col min="20" max="20" width="7.1796875" style="11" customWidth="1"/>
    <col min="21" max="21" width="9" style="11" customWidth="1"/>
    <col min="22" max="22" width="6.81640625" style="11" customWidth="1"/>
    <col min="23" max="23" width="9.54296875" style="11" customWidth="1"/>
    <col min="24" max="24" width="8.453125" style="11" customWidth="1"/>
    <col min="25" max="25" width="8.54296875" style="11" customWidth="1"/>
    <col min="26" max="26" width="5.26953125" style="11" customWidth="1"/>
    <col min="27" max="27" width="7.453125" style="11" customWidth="1"/>
    <col min="28" max="29" width="9.26953125" style="11" customWidth="1"/>
    <col min="30" max="30" width="23.81640625" style="11" customWidth="1"/>
    <col min="31" max="31" width="9.26953125" style="11" customWidth="1"/>
    <col min="32" max="32" width="9.7265625" style="11" customWidth="1"/>
    <col min="33" max="16384" width="9.1796875" style="11"/>
  </cols>
  <sheetData>
    <row r="1" spans="1:38" s="4" customFormat="1" ht="21.75" customHeight="1" x14ac:dyDescent="0.5">
      <c r="A1" s="1" t="s">
        <v>99</v>
      </c>
      <c r="B1" s="2"/>
      <c r="C1" s="2"/>
      <c r="D1" s="2"/>
      <c r="E1" s="2"/>
      <c r="F1" s="2"/>
      <c r="G1" s="2"/>
      <c r="H1" s="3"/>
      <c r="J1" s="5"/>
      <c r="Q1" s="1" t="str">
        <f>A1</f>
        <v>Aggregate energy balance 2013</v>
      </c>
      <c r="R1" s="2"/>
      <c r="S1" s="2"/>
      <c r="T1" s="2"/>
      <c r="U1" s="2"/>
      <c r="V1" s="2"/>
      <c r="W1" s="2"/>
      <c r="X1" s="3"/>
      <c r="Z1" s="5"/>
    </row>
    <row r="2" spans="1:38" ht="23.5" thickBot="1" x14ac:dyDescent="0.55000000000000004">
      <c r="A2" s="1" t="s">
        <v>0</v>
      </c>
      <c r="B2" s="6"/>
      <c r="C2" s="6"/>
      <c r="D2" s="6"/>
      <c r="E2" s="6"/>
      <c r="F2" s="6"/>
      <c r="G2" s="7"/>
      <c r="H2" s="8"/>
      <c r="I2" s="9"/>
      <c r="J2" s="9"/>
      <c r="K2" s="40" t="str">
        <f>M4</f>
        <v>Terawatt hours</v>
      </c>
      <c r="L2" s="10"/>
      <c r="M2" s="10"/>
      <c r="N2" s="10"/>
      <c r="O2" s="10"/>
      <c r="Q2" s="1" t="s">
        <v>0</v>
      </c>
      <c r="R2" s="6"/>
      <c r="S2" s="6"/>
      <c r="T2" s="6"/>
      <c r="U2" s="6"/>
      <c r="V2" s="6"/>
      <c r="W2" s="7"/>
      <c r="X2" s="8"/>
      <c r="Y2" s="9"/>
      <c r="Z2" s="9"/>
      <c r="AA2" s="10" t="s">
        <v>1</v>
      </c>
    </row>
    <row r="3" spans="1:38" s="15" customFormat="1" ht="33.75" customHeight="1" thickTop="1" x14ac:dyDescent="0.25">
      <c r="A3" s="12"/>
      <c r="B3" s="13" t="s">
        <v>2</v>
      </c>
      <c r="C3" s="14" t="s">
        <v>3</v>
      </c>
      <c r="D3" s="13" t="s">
        <v>4</v>
      </c>
      <c r="E3" s="13" t="s">
        <v>5</v>
      </c>
      <c r="F3" s="14" t="s">
        <v>6</v>
      </c>
      <c r="G3" s="14" t="s">
        <v>7</v>
      </c>
      <c r="H3" s="13" t="s">
        <v>8</v>
      </c>
      <c r="I3" s="13" t="s">
        <v>9</v>
      </c>
      <c r="J3" s="13" t="s">
        <v>10</v>
      </c>
      <c r="K3" s="13" t="s">
        <v>11</v>
      </c>
      <c r="L3" s="38"/>
      <c r="M3" s="43" t="s">
        <v>76</v>
      </c>
      <c r="N3" s="44"/>
      <c r="O3" s="38"/>
      <c r="Q3" s="12"/>
      <c r="R3" s="13" t="s">
        <v>2</v>
      </c>
      <c r="S3" s="14" t="s">
        <v>70</v>
      </c>
      <c r="T3" s="13" t="s">
        <v>4</v>
      </c>
      <c r="U3" s="13" t="s">
        <v>5</v>
      </c>
      <c r="V3" s="14" t="s">
        <v>71</v>
      </c>
      <c r="W3" s="14" t="s">
        <v>72</v>
      </c>
      <c r="X3" s="13" t="s">
        <v>8</v>
      </c>
      <c r="Y3" s="13" t="s">
        <v>9</v>
      </c>
      <c r="Z3" s="13" t="s">
        <v>10</v>
      </c>
      <c r="AA3" s="13" t="s">
        <v>11</v>
      </c>
    </row>
    <row r="4" spans="1:38" s="19" customFormat="1" ht="10.5" customHeight="1" x14ac:dyDescent="0.25">
      <c r="A4" s="16" t="s">
        <v>12</v>
      </c>
      <c r="B4" s="17"/>
      <c r="C4" s="18"/>
      <c r="D4" s="18"/>
      <c r="E4" s="18"/>
      <c r="F4" s="18"/>
      <c r="G4" s="18"/>
      <c r="H4" s="18"/>
      <c r="I4" s="18"/>
      <c r="J4" s="18"/>
      <c r="K4" s="18"/>
      <c r="L4" s="18"/>
      <c r="M4" s="45" t="s">
        <v>68</v>
      </c>
      <c r="N4" s="46">
        <f>IF(M4=AD5,AE5,IF(M4=AD6,AE6,AE7))</f>
        <v>1.163E-2</v>
      </c>
      <c r="O4" s="18"/>
      <c r="Q4" s="16" t="s">
        <v>12</v>
      </c>
      <c r="R4" s="17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</row>
    <row r="5" spans="1:38" s="19" customFormat="1" ht="10.5" customHeight="1" x14ac:dyDescent="0.2">
      <c r="A5" s="6" t="s">
        <v>79</v>
      </c>
      <c r="B5" s="17">
        <f>R5*$N$4</f>
        <v>92.729478999999998</v>
      </c>
      <c r="C5" s="17">
        <f t="shared" ref="C5:K19" si="0">S5*$N$4</f>
        <v>0</v>
      </c>
      <c r="D5" s="17">
        <f t="shared" si="0"/>
        <v>517.16842240000005</v>
      </c>
      <c r="E5" s="17">
        <f t="shared" si="0"/>
        <v>0</v>
      </c>
      <c r="F5" s="17">
        <f t="shared" si="0"/>
        <v>410.89313349999998</v>
      </c>
      <c r="G5" s="17">
        <f t="shared" si="0"/>
        <v>83.141706999999997</v>
      </c>
      <c r="H5" s="17">
        <f t="shared" si="0"/>
        <v>214.71480450000001</v>
      </c>
      <c r="I5" s="17">
        <f t="shared" si="0"/>
        <v>0</v>
      </c>
      <c r="J5" s="17">
        <f t="shared" si="0"/>
        <v>0</v>
      </c>
      <c r="K5" s="17">
        <f t="shared" si="0"/>
        <v>1318.6475464</v>
      </c>
      <c r="L5" s="17"/>
      <c r="M5" s="17"/>
      <c r="N5" s="17"/>
      <c r="O5" s="17"/>
      <c r="P5" s="17"/>
      <c r="Q5" s="6" t="s">
        <v>79</v>
      </c>
      <c r="R5" s="17">
        <v>7973.3</v>
      </c>
      <c r="S5" s="17">
        <v>0</v>
      </c>
      <c r="T5" s="17">
        <v>44468.480000000003</v>
      </c>
      <c r="U5" s="17">
        <v>0</v>
      </c>
      <c r="V5" s="17">
        <v>35330.449999999997</v>
      </c>
      <c r="W5" s="17">
        <v>7148.9</v>
      </c>
      <c r="X5" s="17">
        <v>18462.150000000001</v>
      </c>
      <c r="Y5" s="17">
        <v>0</v>
      </c>
      <c r="Z5" s="17">
        <v>0</v>
      </c>
      <c r="AA5" s="17">
        <v>113383.28</v>
      </c>
      <c r="AB5" s="18"/>
      <c r="AC5" s="18" t="s">
        <v>67</v>
      </c>
      <c r="AD5" s="18" t="s">
        <v>1</v>
      </c>
      <c r="AE5" s="18">
        <v>1</v>
      </c>
      <c r="AF5" s="18"/>
      <c r="AJ5" s="51"/>
      <c r="AK5" s="51"/>
      <c r="AL5" s="51"/>
    </row>
    <row r="6" spans="1:38" s="19" customFormat="1" ht="10.5" customHeight="1" x14ac:dyDescent="0.2">
      <c r="A6" s="6" t="s">
        <v>13</v>
      </c>
      <c r="B6" s="17">
        <f t="shared" ref="B6:K43" si="1">R6*$N$4</f>
        <v>382.48767259999994</v>
      </c>
      <c r="C6" s="17">
        <f t="shared" si="0"/>
        <v>6.9001952999999991</v>
      </c>
      <c r="D6" s="17">
        <f t="shared" si="0"/>
        <v>750.00672110000005</v>
      </c>
      <c r="E6" s="17">
        <f t="shared" si="0"/>
        <v>370.77475069999997</v>
      </c>
      <c r="F6" s="17">
        <f t="shared" si="0"/>
        <v>538.14010359999997</v>
      </c>
      <c r="G6" s="17">
        <f t="shared" si="0"/>
        <v>25.622983399999999</v>
      </c>
      <c r="H6" s="17">
        <f t="shared" si="0"/>
        <v>0</v>
      </c>
      <c r="I6" s="17">
        <f t="shared" si="0"/>
        <v>17.5328065</v>
      </c>
      <c r="J6" s="17">
        <f t="shared" si="0"/>
        <v>0</v>
      </c>
      <c r="K6" s="17">
        <f t="shared" si="0"/>
        <v>2091.4653494999998</v>
      </c>
      <c r="L6" s="17"/>
      <c r="M6" s="17"/>
      <c r="N6" s="17"/>
      <c r="O6" s="17"/>
      <c r="P6" s="17"/>
      <c r="Q6" s="6" t="s">
        <v>13</v>
      </c>
      <c r="R6" s="17">
        <v>32888.019999999997</v>
      </c>
      <c r="S6" s="17">
        <v>593.30999999999995</v>
      </c>
      <c r="T6" s="17">
        <v>64488.97</v>
      </c>
      <c r="U6" s="17">
        <v>31880.89</v>
      </c>
      <c r="V6" s="17">
        <v>46271.72</v>
      </c>
      <c r="W6" s="17">
        <v>2203.1799999999998</v>
      </c>
      <c r="X6" s="17">
        <v>0</v>
      </c>
      <c r="Y6" s="17">
        <v>1507.55</v>
      </c>
      <c r="Z6" s="17">
        <v>0</v>
      </c>
      <c r="AA6" s="17">
        <v>179833.65</v>
      </c>
      <c r="AB6" s="18"/>
      <c r="AC6" s="18"/>
      <c r="AD6" s="18" t="s">
        <v>69</v>
      </c>
      <c r="AE6" s="42">
        <v>4.1868000000000002E-2</v>
      </c>
      <c r="AF6" s="18"/>
      <c r="AJ6" s="51"/>
      <c r="AK6" s="51"/>
    </row>
    <row r="7" spans="1:38" s="19" customFormat="1" ht="10.5" customHeight="1" x14ac:dyDescent="0.2">
      <c r="A7" s="6" t="s">
        <v>14</v>
      </c>
      <c r="B7" s="17">
        <f t="shared" si="1"/>
        <v>-5.2090769999999997</v>
      </c>
      <c r="C7" s="17">
        <f t="shared" si="0"/>
        <v>-0.97005829999999993</v>
      </c>
      <c r="D7" s="17">
        <f t="shared" si="0"/>
        <v>-420.91726310000001</v>
      </c>
      <c r="E7" s="17">
        <f t="shared" si="0"/>
        <v>-340.76120969999999</v>
      </c>
      <c r="F7" s="17">
        <f t="shared" si="0"/>
        <v>-99.581991299999999</v>
      </c>
      <c r="G7" s="17">
        <f t="shared" si="0"/>
        <v>-2.8758664</v>
      </c>
      <c r="H7" s="17">
        <f t="shared" si="0"/>
        <v>0</v>
      </c>
      <c r="I7" s="17">
        <f t="shared" si="0"/>
        <v>-3.1019536000000003</v>
      </c>
      <c r="J7" s="17">
        <f t="shared" si="0"/>
        <v>0</v>
      </c>
      <c r="K7" s="17">
        <f t="shared" si="0"/>
        <v>-873.41753569999992</v>
      </c>
      <c r="L7" s="17"/>
      <c r="M7" s="17"/>
      <c r="N7" s="17"/>
      <c r="O7" s="17"/>
      <c r="P7" s="17"/>
      <c r="Q7" s="6" t="s">
        <v>14</v>
      </c>
      <c r="R7" s="17">
        <v>-447.9</v>
      </c>
      <c r="S7" s="17">
        <v>-83.41</v>
      </c>
      <c r="T7" s="17">
        <v>-36192.370000000003</v>
      </c>
      <c r="U7" s="17">
        <v>-29300.19</v>
      </c>
      <c r="V7" s="17">
        <v>-8562.51</v>
      </c>
      <c r="W7" s="17">
        <v>-247.28</v>
      </c>
      <c r="X7" s="17">
        <v>0</v>
      </c>
      <c r="Y7" s="17">
        <v>-266.72000000000003</v>
      </c>
      <c r="Z7" s="17">
        <v>0</v>
      </c>
      <c r="AA7" s="17">
        <v>-75100.39</v>
      </c>
      <c r="AB7" s="18"/>
      <c r="AC7" s="18"/>
      <c r="AD7" s="18" t="s">
        <v>68</v>
      </c>
      <c r="AE7" s="41">
        <v>1.163E-2</v>
      </c>
      <c r="AF7" s="18"/>
      <c r="AJ7" s="51"/>
      <c r="AK7" s="51"/>
    </row>
    <row r="8" spans="1:38" s="19" customFormat="1" ht="10.5" customHeight="1" x14ac:dyDescent="0.2">
      <c r="A8" s="6" t="s">
        <v>15</v>
      </c>
      <c r="B8" s="17">
        <f t="shared" si="1"/>
        <v>0</v>
      </c>
      <c r="C8" s="17">
        <f t="shared" si="0"/>
        <v>0</v>
      </c>
      <c r="D8" s="17">
        <f t="shared" si="0"/>
        <v>0</v>
      </c>
      <c r="E8" s="17">
        <f t="shared" si="0"/>
        <v>-33.528941099999997</v>
      </c>
      <c r="F8" s="17">
        <f t="shared" si="0"/>
        <v>0</v>
      </c>
      <c r="G8" s="17">
        <f t="shared" si="0"/>
        <v>0</v>
      </c>
      <c r="H8" s="17">
        <f t="shared" si="0"/>
        <v>0</v>
      </c>
      <c r="I8" s="17">
        <f t="shared" si="0"/>
        <v>0</v>
      </c>
      <c r="J8" s="17">
        <f t="shared" si="0"/>
        <v>0</v>
      </c>
      <c r="K8" s="17">
        <f t="shared" si="0"/>
        <v>-33.528941099999997</v>
      </c>
      <c r="L8" s="17"/>
      <c r="M8" s="17"/>
      <c r="N8" s="17"/>
      <c r="O8" s="17"/>
      <c r="P8" s="17"/>
      <c r="Q8" s="6" t="s">
        <v>15</v>
      </c>
      <c r="R8" s="17">
        <v>0</v>
      </c>
      <c r="S8" s="17">
        <v>0</v>
      </c>
      <c r="T8" s="17">
        <v>0</v>
      </c>
      <c r="U8" s="17">
        <v>-2882.97</v>
      </c>
      <c r="V8" s="17">
        <v>0</v>
      </c>
      <c r="W8" s="17">
        <v>0</v>
      </c>
      <c r="X8" s="17">
        <v>0</v>
      </c>
      <c r="Y8" s="17">
        <v>0</v>
      </c>
      <c r="Z8" s="17">
        <v>0</v>
      </c>
      <c r="AA8" s="17">
        <v>-2882.97</v>
      </c>
      <c r="AB8" s="18"/>
      <c r="AC8" s="18"/>
      <c r="AD8" s="18"/>
      <c r="AE8" s="18"/>
      <c r="AF8" s="18"/>
      <c r="AJ8" s="51"/>
      <c r="AK8" s="51"/>
    </row>
    <row r="9" spans="1:38" s="19" customFormat="1" ht="10.5" customHeight="1" x14ac:dyDescent="0.2">
      <c r="A9" s="6" t="s">
        <v>16</v>
      </c>
      <c r="B9" s="24">
        <f t="shared" si="1"/>
        <v>-19.256139900000001</v>
      </c>
      <c r="C9" s="24">
        <f t="shared" si="0"/>
        <v>-1.0123914999999999</v>
      </c>
      <c r="D9" s="24">
        <f t="shared" si="0"/>
        <v>9.2031679000000004</v>
      </c>
      <c r="E9" s="24">
        <f t="shared" si="0"/>
        <v>0.9757570000000001</v>
      </c>
      <c r="F9" s="24">
        <f t="shared" si="0"/>
        <v>1.2648788</v>
      </c>
      <c r="G9" s="24">
        <f t="shared" si="0"/>
        <v>0</v>
      </c>
      <c r="H9" s="24">
        <f t="shared" si="0"/>
        <v>0</v>
      </c>
      <c r="I9" s="24">
        <f t="shared" si="0"/>
        <v>0</v>
      </c>
      <c r="J9" s="24">
        <f t="shared" si="0"/>
        <v>0</v>
      </c>
      <c r="K9" s="24">
        <f t="shared" si="0"/>
        <v>-8.8247276999999986</v>
      </c>
      <c r="L9" s="20"/>
      <c r="M9" s="20"/>
      <c r="N9" s="20"/>
      <c r="O9" s="20"/>
      <c r="P9" s="20"/>
      <c r="Q9" s="6" t="s">
        <v>73</v>
      </c>
      <c r="R9" s="24">
        <v>-1655.73</v>
      </c>
      <c r="S9" s="24">
        <v>-87.05</v>
      </c>
      <c r="T9" s="24">
        <v>791.33</v>
      </c>
      <c r="U9" s="24">
        <v>83.9</v>
      </c>
      <c r="V9" s="24">
        <v>108.76</v>
      </c>
      <c r="W9" s="24">
        <v>0</v>
      </c>
      <c r="X9" s="24">
        <v>0</v>
      </c>
      <c r="Y9" s="24">
        <v>0</v>
      </c>
      <c r="Z9" s="24">
        <v>0</v>
      </c>
      <c r="AA9" s="24">
        <v>-758.79</v>
      </c>
      <c r="AB9" s="18"/>
      <c r="AC9" s="18"/>
      <c r="AD9" s="18"/>
      <c r="AE9" s="18"/>
      <c r="AF9" s="18"/>
      <c r="AJ9" s="51"/>
      <c r="AK9" s="51"/>
    </row>
    <row r="10" spans="1:38" s="23" customFormat="1" ht="10.5" customHeight="1" x14ac:dyDescent="0.25">
      <c r="A10" s="21" t="s">
        <v>17</v>
      </c>
      <c r="B10" s="22">
        <f t="shared" si="1"/>
        <v>450.75193469999999</v>
      </c>
      <c r="C10" s="22">
        <f t="shared" si="0"/>
        <v>4.9177455000000005</v>
      </c>
      <c r="D10" s="22">
        <f t="shared" si="0"/>
        <v>855.46093199999996</v>
      </c>
      <c r="E10" s="22">
        <f t="shared" si="0"/>
        <v>-2.5397593999999999</v>
      </c>
      <c r="F10" s="22">
        <f t="shared" si="0"/>
        <v>850.71612459999994</v>
      </c>
      <c r="G10" s="22">
        <f t="shared" si="0"/>
        <v>105.88894029999999</v>
      </c>
      <c r="H10" s="22">
        <f t="shared" si="0"/>
        <v>214.71480450000001</v>
      </c>
      <c r="I10" s="22">
        <f t="shared" si="0"/>
        <v>14.4308529</v>
      </c>
      <c r="J10" s="22">
        <f t="shared" si="0"/>
        <v>0</v>
      </c>
      <c r="K10" s="22">
        <f t="shared" si="0"/>
        <v>2494.3415750999998</v>
      </c>
      <c r="L10" s="25"/>
      <c r="M10" s="25"/>
      <c r="N10" s="25"/>
      <c r="O10" s="25"/>
      <c r="P10" s="17"/>
      <c r="Q10" s="21" t="s">
        <v>17</v>
      </c>
      <c r="R10" s="22">
        <v>38757.69</v>
      </c>
      <c r="S10" s="22">
        <v>422.85</v>
      </c>
      <c r="T10" s="22">
        <v>73556.399999999994</v>
      </c>
      <c r="U10" s="22">
        <v>-218.38</v>
      </c>
      <c r="V10" s="22">
        <v>73148.42</v>
      </c>
      <c r="W10" s="22">
        <v>9104.81</v>
      </c>
      <c r="X10" s="22">
        <v>18462.150000000001</v>
      </c>
      <c r="Y10" s="22">
        <v>1240.83</v>
      </c>
      <c r="Z10" s="22">
        <v>0</v>
      </c>
      <c r="AA10" s="22">
        <v>214474.77</v>
      </c>
      <c r="AB10" s="18"/>
      <c r="AC10" s="18"/>
      <c r="AD10" s="18"/>
      <c r="AE10" s="18"/>
      <c r="AF10" s="18"/>
      <c r="AJ10" s="51"/>
      <c r="AK10" s="51"/>
    </row>
    <row r="11" spans="1:38" s="23" customFormat="1" ht="11.25" customHeight="1" x14ac:dyDescent="0.2">
      <c r="A11" s="21" t="s">
        <v>18</v>
      </c>
      <c r="B11" s="24">
        <f t="shared" si="1"/>
        <v>-1.7391501999999999</v>
      </c>
      <c r="C11" s="24">
        <f t="shared" si="0"/>
        <v>3.4889999999999999E-3</v>
      </c>
      <c r="D11" s="24">
        <f t="shared" si="0"/>
        <v>-1.2091711000000001</v>
      </c>
      <c r="E11" s="24">
        <f t="shared" si="0"/>
        <v>-0.63057859999999999</v>
      </c>
      <c r="F11" s="24">
        <f t="shared" si="0"/>
        <v>-4.2206432999999999</v>
      </c>
      <c r="G11" s="24">
        <f t="shared" si="0"/>
        <v>0</v>
      </c>
      <c r="H11" s="24">
        <f t="shared" si="0"/>
        <v>0</v>
      </c>
      <c r="I11" s="24">
        <f t="shared" si="0"/>
        <v>-1.1163637</v>
      </c>
      <c r="J11" s="24">
        <f t="shared" si="0"/>
        <v>0</v>
      </c>
      <c r="K11" s="24">
        <f t="shared" si="0"/>
        <v>-8.9124178999999994</v>
      </c>
      <c r="L11" s="24"/>
      <c r="M11" s="24"/>
      <c r="N11" s="24"/>
      <c r="O11" s="24"/>
      <c r="P11" s="17"/>
      <c r="Q11" s="21" t="s">
        <v>74</v>
      </c>
      <c r="R11" s="24">
        <v>-149.54</v>
      </c>
      <c r="S11" s="24">
        <v>0.3</v>
      </c>
      <c r="T11" s="24">
        <v>-103.97</v>
      </c>
      <c r="U11" s="24">
        <v>-54.22</v>
      </c>
      <c r="V11" s="24">
        <v>-362.91</v>
      </c>
      <c r="W11" s="24">
        <v>0</v>
      </c>
      <c r="X11" s="24">
        <v>0</v>
      </c>
      <c r="Y11" s="24">
        <v>-95.99</v>
      </c>
      <c r="Z11" s="24">
        <v>0</v>
      </c>
      <c r="AA11" s="24">
        <v>-766.33</v>
      </c>
      <c r="AB11" s="18"/>
      <c r="AC11" s="18"/>
      <c r="AD11" s="18"/>
      <c r="AE11" s="18"/>
      <c r="AF11" s="18"/>
      <c r="AJ11" s="51"/>
      <c r="AK11" s="51"/>
    </row>
    <row r="12" spans="1:38" s="23" customFormat="1" ht="10.5" customHeight="1" x14ac:dyDescent="0.25">
      <c r="A12" s="21" t="s">
        <v>19</v>
      </c>
      <c r="B12" s="22">
        <f t="shared" si="1"/>
        <v>452.49108490000003</v>
      </c>
      <c r="C12" s="22">
        <f t="shared" si="0"/>
        <v>4.9142564999999996</v>
      </c>
      <c r="D12" s="22">
        <f t="shared" si="0"/>
        <v>856.67010309999989</v>
      </c>
      <c r="E12" s="22">
        <f t="shared" si="0"/>
        <v>-1.9091807999999999</v>
      </c>
      <c r="F12" s="22">
        <f t="shared" si="0"/>
        <v>854.93688419999989</v>
      </c>
      <c r="G12" s="22">
        <f t="shared" si="0"/>
        <v>105.88894029999999</v>
      </c>
      <c r="H12" s="22">
        <f t="shared" si="0"/>
        <v>214.71480450000001</v>
      </c>
      <c r="I12" s="22">
        <f t="shared" si="0"/>
        <v>15.547216599999999</v>
      </c>
      <c r="J12" s="22">
        <f t="shared" si="0"/>
        <v>0</v>
      </c>
      <c r="K12" s="22">
        <f t="shared" si="0"/>
        <v>2503.2539929999998</v>
      </c>
      <c r="L12" s="25"/>
      <c r="M12" s="25"/>
      <c r="N12" s="25"/>
      <c r="O12" s="25"/>
      <c r="P12" s="17"/>
      <c r="Q12" s="21" t="s">
        <v>19</v>
      </c>
      <c r="R12" s="22">
        <v>38907.230000000003</v>
      </c>
      <c r="S12" s="22">
        <v>422.55</v>
      </c>
      <c r="T12" s="22">
        <v>73660.37</v>
      </c>
      <c r="U12" s="22">
        <v>-164.16</v>
      </c>
      <c r="V12" s="22">
        <v>73511.34</v>
      </c>
      <c r="W12" s="22">
        <v>9104.81</v>
      </c>
      <c r="X12" s="22">
        <v>18462.150000000001</v>
      </c>
      <c r="Y12" s="22">
        <v>1336.82</v>
      </c>
      <c r="Z12" s="22">
        <v>0</v>
      </c>
      <c r="AA12" s="22">
        <v>215241.1</v>
      </c>
      <c r="AB12" s="18"/>
      <c r="AC12" s="18"/>
      <c r="AD12" s="18"/>
      <c r="AE12" s="18"/>
      <c r="AF12" s="18"/>
      <c r="AJ12" s="51"/>
      <c r="AK12" s="51"/>
    </row>
    <row r="13" spans="1:38" s="19" customFormat="1" ht="10.5" customHeight="1" x14ac:dyDescent="0.2">
      <c r="A13" s="6" t="s">
        <v>20</v>
      </c>
      <c r="B13" s="24">
        <f t="shared" si="1"/>
        <v>0</v>
      </c>
      <c r="C13" s="24">
        <f t="shared" si="0"/>
        <v>6.0592299999999995E-2</v>
      </c>
      <c r="D13" s="24">
        <f t="shared" si="0"/>
        <v>-24.683512</v>
      </c>
      <c r="E13" s="24">
        <f t="shared" si="0"/>
        <v>24.593495799999999</v>
      </c>
      <c r="F13" s="24">
        <f t="shared" si="0"/>
        <v>-6.0592299999999995E-2</v>
      </c>
      <c r="G13" s="24">
        <f t="shared" si="0"/>
        <v>0</v>
      </c>
      <c r="H13" s="24">
        <f t="shared" si="0"/>
        <v>-35.1134123</v>
      </c>
      <c r="I13" s="24">
        <f t="shared" si="0"/>
        <v>35.1134123</v>
      </c>
      <c r="J13" s="24">
        <f t="shared" si="0"/>
        <v>0</v>
      </c>
      <c r="K13" s="24">
        <f t="shared" si="0"/>
        <v>-9.0016200000000005E-2</v>
      </c>
      <c r="L13" s="24"/>
      <c r="M13" s="24"/>
      <c r="N13" s="24"/>
      <c r="O13" s="24"/>
      <c r="P13" s="17"/>
      <c r="Q13" s="6" t="s">
        <v>20</v>
      </c>
      <c r="R13" s="24">
        <v>0</v>
      </c>
      <c r="S13" s="24">
        <v>5.21</v>
      </c>
      <c r="T13" s="24">
        <v>-2122.4</v>
      </c>
      <c r="U13" s="24">
        <v>2114.66</v>
      </c>
      <c r="V13" s="24">
        <v>-5.21</v>
      </c>
      <c r="W13" s="24">
        <v>0</v>
      </c>
      <c r="X13" s="24">
        <v>-3019.21</v>
      </c>
      <c r="Y13" s="24">
        <v>3019.21</v>
      </c>
      <c r="Z13" s="24">
        <v>0</v>
      </c>
      <c r="AA13" s="24">
        <v>-7.74</v>
      </c>
      <c r="AB13" s="18"/>
      <c r="AC13" s="18"/>
      <c r="AD13" s="18"/>
      <c r="AE13" s="18"/>
      <c r="AF13" s="18"/>
      <c r="AJ13" s="51"/>
      <c r="AK13" s="51"/>
    </row>
    <row r="14" spans="1:38" s="19" customFormat="1" ht="10.5" customHeight="1" x14ac:dyDescent="0.25">
      <c r="A14" s="16" t="s">
        <v>21</v>
      </c>
      <c r="B14" s="25">
        <f t="shared" si="1"/>
        <v>-428.32452639999997</v>
      </c>
      <c r="C14" s="25">
        <f t="shared" si="0"/>
        <v>17.664690700000001</v>
      </c>
      <c r="D14" s="25">
        <f t="shared" si="0"/>
        <v>-831.98659109999994</v>
      </c>
      <c r="E14" s="25">
        <f t="shared" si="0"/>
        <v>824.08679730000006</v>
      </c>
      <c r="F14" s="25">
        <f t="shared" si="0"/>
        <v>-230.17037669999999</v>
      </c>
      <c r="G14" s="25">
        <f t="shared" si="0"/>
        <v>-64.872140000000002</v>
      </c>
      <c r="H14" s="25">
        <f t="shared" si="0"/>
        <v>-179.60139219999999</v>
      </c>
      <c r="I14" s="25">
        <f t="shared" si="0"/>
        <v>320.26600959999996</v>
      </c>
      <c r="J14" s="25">
        <f t="shared" si="0"/>
        <v>15.7209688</v>
      </c>
      <c r="K14" s="25">
        <f t="shared" si="0"/>
        <v>-557.21655999999996</v>
      </c>
      <c r="L14" s="25"/>
      <c r="M14" s="25"/>
      <c r="N14" s="25"/>
      <c r="O14" s="25"/>
      <c r="P14" s="17"/>
      <c r="Q14" s="16" t="s">
        <v>21</v>
      </c>
      <c r="R14" s="25">
        <v>-36829.279999999999</v>
      </c>
      <c r="S14" s="25">
        <v>1518.89</v>
      </c>
      <c r="T14" s="25">
        <v>-71537.97</v>
      </c>
      <c r="U14" s="25">
        <v>70858.710000000006</v>
      </c>
      <c r="V14" s="25">
        <v>-19791.09</v>
      </c>
      <c r="W14" s="25">
        <v>-5578</v>
      </c>
      <c r="X14" s="25">
        <v>-15442.94</v>
      </c>
      <c r="Y14" s="25">
        <v>27537.919999999998</v>
      </c>
      <c r="Z14" s="25">
        <v>1351.76</v>
      </c>
      <c r="AA14" s="25">
        <v>-47912</v>
      </c>
      <c r="AB14" s="18"/>
      <c r="AC14" s="18"/>
      <c r="AD14" s="18"/>
      <c r="AE14" s="18"/>
      <c r="AF14" s="18"/>
      <c r="AJ14" s="51"/>
      <c r="AK14" s="51"/>
    </row>
    <row r="15" spans="1:38" s="19" customFormat="1" ht="10.5" customHeight="1" x14ac:dyDescent="0.2">
      <c r="A15" s="6" t="s">
        <v>22</v>
      </c>
      <c r="B15" s="17">
        <f t="shared" si="1"/>
        <v>-364.3432444</v>
      </c>
      <c r="C15" s="17">
        <f t="shared" si="0"/>
        <v>-10.924873099999999</v>
      </c>
      <c r="D15" s="17">
        <f t="shared" si="0"/>
        <v>0</v>
      </c>
      <c r="E15" s="17">
        <f t="shared" si="0"/>
        <v>-6.7444695999999995</v>
      </c>
      <c r="F15" s="17">
        <f t="shared" si="0"/>
        <v>-205.86891020000002</v>
      </c>
      <c r="G15" s="17">
        <f t="shared" si="0"/>
        <v>-64.527310499999999</v>
      </c>
      <c r="H15" s="17">
        <f t="shared" si="0"/>
        <v>-179.60139219999999</v>
      </c>
      <c r="I15" s="17">
        <f t="shared" si="0"/>
        <v>320.26600959999996</v>
      </c>
      <c r="J15" s="17">
        <f t="shared" si="0"/>
        <v>0</v>
      </c>
      <c r="K15" s="17">
        <f t="shared" si="0"/>
        <v>-511.74407409999998</v>
      </c>
      <c r="L15" s="17"/>
      <c r="M15" s="17"/>
      <c r="N15" s="17"/>
      <c r="O15" s="17"/>
      <c r="P15" s="17"/>
      <c r="Q15" s="6" t="s">
        <v>22</v>
      </c>
      <c r="R15" s="17">
        <v>-31327.88</v>
      </c>
      <c r="S15" s="17">
        <v>-939.37</v>
      </c>
      <c r="T15" s="17">
        <v>0</v>
      </c>
      <c r="U15" s="17">
        <v>-579.91999999999996</v>
      </c>
      <c r="V15" s="17">
        <v>-17701.54</v>
      </c>
      <c r="W15" s="17">
        <v>-5548.35</v>
      </c>
      <c r="X15" s="17">
        <v>-15442.94</v>
      </c>
      <c r="Y15" s="17">
        <v>27537.919999999998</v>
      </c>
      <c r="Z15" s="17">
        <v>0</v>
      </c>
      <c r="AA15" s="17">
        <v>-44002.07</v>
      </c>
      <c r="AB15" s="18"/>
      <c r="AC15" s="18"/>
      <c r="AD15" s="18"/>
      <c r="AE15" s="18"/>
      <c r="AF15" s="18"/>
      <c r="AJ15" s="51"/>
      <c r="AK15" s="51"/>
    </row>
    <row r="16" spans="1:38" s="19" customFormat="1" ht="10.5" customHeight="1" x14ac:dyDescent="0.2">
      <c r="A16" s="6" t="s">
        <v>23</v>
      </c>
      <c r="B16" s="17">
        <f t="shared" si="1"/>
        <v>-364.10459680000002</v>
      </c>
      <c r="C16" s="17">
        <f t="shared" si="0"/>
        <v>0</v>
      </c>
      <c r="D16" s="17">
        <f t="shared" si="0"/>
        <v>0</v>
      </c>
      <c r="E16" s="17">
        <f t="shared" si="0"/>
        <v>-2.6810638999999998</v>
      </c>
      <c r="F16" s="17">
        <f t="shared" si="0"/>
        <v>-175.20978789999998</v>
      </c>
      <c r="G16" s="17">
        <f t="shared" si="0"/>
        <v>-27.950960499999997</v>
      </c>
      <c r="H16" s="17">
        <f t="shared" si="0"/>
        <v>-179.60139219999999</v>
      </c>
      <c r="I16" s="17">
        <f t="shared" si="0"/>
        <v>294.15154239999998</v>
      </c>
      <c r="J16" s="17">
        <f t="shared" si="0"/>
        <v>0</v>
      </c>
      <c r="K16" s="17">
        <f t="shared" si="0"/>
        <v>-455.39614259999996</v>
      </c>
      <c r="L16" s="17"/>
      <c r="M16" s="17"/>
      <c r="N16" s="17"/>
      <c r="O16" s="17"/>
      <c r="P16" s="17"/>
      <c r="Q16" s="6" t="s">
        <v>23</v>
      </c>
      <c r="R16" s="17">
        <v>-31307.360000000001</v>
      </c>
      <c r="S16" s="17">
        <v>0</v>
      </c>
      <c r="T16" s="17">
        <v>0</v>
      </c>
      <c r="U16" s="17">
        <v>-230.53</v>
      </c>
      <c r="V16" s="17">
        <v>-15065.33</v>
      </c>
      <c r="W16" s="17">
        <v>-2403.35</v>
      </c>
      <c r="X16" s="17">
        <v>-15442.94</v>
      </c>
      <c r="Y16" s="17">
        <v>25292.48</v>
      </c>
      <c r="Z16" s="17">
        <v>0</v>
      </c>
      <c r="AA16" s="17">
        <v>-39157.019999999997</v>
      </c>
      <c r="AB16" s="18"/>
      <c r="AC16" s="18"/>
      <c r="AD16" s="18"/>
      <c r="AE16" s="18"/>
      <c r="AF16" s="18"/>
      <c r="AJ16" s="51"/>
      <c r="AK16" s="51"/>
    </row>
    <row r="17" spans="1:37" s="19" customFormat="1" ht="10.5" customHeight="1" x14ac:dyDescent="0.2">
      <c r="A17" s="6" t="s">
        <v>24</v>
      </c>
      <c r="B17" s="17">
        <f t="shared" si="1"/>
        <v>-0.23864759999999999</v>
      </c>
      <c r="C17" s="17">
        <f t="shared" si="0"/>
        <v>-10.924873099999999</v>
      </c>
      <c r="D17" s="17">
        <f t="shared" si="0"/>
        <v>0</v>
      </c>
      <c r="E17" s="17">
        <f t="shared" si="0"/>
        <v>-4.0634056999999997</v>
      </c>
      <c r="F17" s="17">
        <f t="shared" si="0"/>
        <v>-30.6591223</v>
      </c>
      <c r="G17" s="17">
        <f t="shared" si="0"/>
        <v>-36.576349999999998</v>
      </c>
      <c r="H17" s="17">
        <f t="shared" si="0"/>
        <v>0</v>
      </c>
      <c r="I17" s="17">
        <f t="shared" si="0"/>
        <v>26.1144672</v>
      </c>
      <c r="J17" s="17">
        <f t="shared" si="0"/>
        <v>0</v>
      </c>
      <c r="K17" s="17">
        <f t="shared" si="0"/>
        <v>-56.347931500000001</v>
      </c>
      <c r="L17" s="17"/>
      <c r="M17" s="17"/>
      <c r="N17" s="17"/>
      <c r="O17" s="17"/>
      <c r="P17" s="17"/>
      <c r="Q17" s="6" t="s">
        <v>24</v>
      </c>
      <c r="R17" s="17">
        <v>-20.52</v>
      </c>
      <c r="S17" s="17">
        <v>-939.37</v>
      </c>
      <c r="T17" s="17">
        <v>0</v>
      </c>
      <c r="U17" s="17">
        <v>-349.39</v>
      </c>
      <c r="V17" s="17">
        <v>-2636.21</v>
      </c>
      <c r="W17" s="17">
        <v>-3145</v>
      </c>
      <c r="X17" s="17">
        <v>0</v>
      </c>
      <c r="Y17" s="17">
        <v>2245.44</v>
      </c>
      <c r="Z17" s="17">
        <v>0</v>
      </c>
      <c r="AA17" s="17">
        <v>-4845.05</v>
      </c>
      <c r="AB17" s="18"/>
      <c r="AC17" s="18"/>
      <c r="AD17" s="18"/>
      <c r="AE17" s="18"/>
      <c r="AF17" s="18"/>
      <c r="AJ17" s="51"/>
      <c r="AK17" s="51"/>
    </row>
    <row r="18" spans="1:37" s="26" customFormat="1" ht="10.5" customHeight="1" x14ac:dyDescent="0.2">
      <c r="A18" s="6" t="s">
        <v>25</v>
      </c>
      <c r="B18" s="17">
        <f t="shared" si="1"/>
        <v>-2.6158195999999996</v>
      </c>
      <c r="C18" s="17">
        <f t="shared" si="0"/>
        <v>-0.59754940000000001</v>
      </c>
      <c r="D18" s="17">
        <f t="shared" si="0"/>
        <v>0</v>
      </c>
      <c r="E18" s="17">
        <f t="shared" si="0"/>
        <v>-0.6980326</v>
      </c>
      <c r="F18" s="17">
        <f t="shared" si="0"/>
        <v>-24.3014665</v>
      </c>
      <c r="G18" s="17">
        <f t="shared" si="0"/>
        <v>-0.34482949999999996</v>
      </c>
      <c r="H18" s="17">
        <f t="shared" si="0"/>
        <v>0</v>
      </c>
      <c r="I18" s="17">
        <f t="shared" si="0"/>
        <v>0</v>
      </c>
      <c r="J18" s="17">
        <f t="shared" si="0"/>
        <v>15.7209688</v>
      </c>
      <c r="K18" s="17">
        <f t="shared" si="0"/>
        <v>-12.8368451</v>
      </c>
      <c r="L18" s="17"/>
      <c r="M18" s="17"/>
      <c r="N18" s="17"/>
      <c r="O18" s="17"/>
      <c r="P18" s="17"/>
      <c r="Q18" s="6" t="s">
        <v>25</v>
      </c>
      <c r="R18" s="17">
        <v>-224.92</v>
      </c>
      <c r="S18" s="17">
        <v>-51.38</v>
      </c>
      <c r="T18" s="17">
        <v>0</v>
      </c>
      <c r="U18" s="17">
        <v>-60.02</v>
      </c>
      <c r="V18" s="17">
        <v>-2089.5500000000002</v>
      </c>
      <c r="W18" s="17">
        <v>-29.65</v>
      </c>
      <c r="X18" s="17">
        <v>0</v>
      </c>
      <c r="Y18" s="17">
        <v>0</v>
      </c>
      <c r="Z18" s="17">
        <v>1351.76</v>
      </c>
      <c r="AA18" s="17">
        <v>-1103.77</v>
      </c>
      <c r="AB18" s="18"/>
      <c r="AC18" s="18"/>
      <c r="AD18" s="18"/>
      <c r="AE18" s="18"/>
      <c r="AF18" s="18"/>
      <c r="AJ18" s="51"/>
      <c r="AK18" s="51"/>
    </row>
    <row r="19" spans="1:37" s="19" customFormat="1" ht="10.5" customHeight="1" x14ac:dyDescent="0.2">
      <c r="A19" s="6" t="s">
        <v>26</v>
      </c>
      <c r="B19" s="17">
        <f t="shared" si="1"/>
        <v>0</v>
      </c>
      <c r="C19" s="17">
        <f t="shared" si="0"/>
        <v>0</v>
      </c>
      <c r="D19" s="17">
        <f t="shared" si="0"/>
        <v>-837.78461129999994</v>
      </c>
      <c r="E19" s="17">
        <f t="shared" si="0"/>
        <v>839.00250489999996</v>
      </c>
      <c r="F19" s="17">
        <f t="shared" si="0"/>
        <v>0</v>
      </c>
      <c r="G19" s="17">
        <f t="shared" si="0"/>
        <v>0</v>
      </c>
      <c r="H19" s="17">
        <f t="shared" si="0"/>
        <v>0</v>
      </c>
      <c r="I19" s="17">
        <f t="shared" si="0"/>
        <v>0</v>
      </c>
      <c r="J19" s="17">
        <f t="shared" si="0"/>
        <v>0</v>
      </c>
      <c r="K19" s="17">
        <f t="shared" si="0"/>
        <v>1.2178936</v>
      </c>
      <c r="L19" s="17"/>
      <c r="M19" s="17"/>
      <c r="N19" s="17"/>
      <c r="O19" s="17"/>
      <c r="P19" s="17"/>
      <c r="Q19" s="6" t="s">
        <v>26</v>
      </c>
      <c r="R19" s="17">
        <v>0</v>
      </c>
      <c r="S19" s="17">
        <v>0</v>
      </c>
      <c r="T19" s="17">
        <v>-72036.509999999995</v>
      </c>
      <c r="U19" s="17">
        <v>72141.23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104.72</v>
      </c>
      <c r="AB19" s="18"/>
      <c r="AC19" s="18"/>
      <c r="AD19" s="18"/>
      <c r="AE19" s="18"/>
      <c r="AF19" s="18"/>
      <c r="AJ19" s="51"/>
      <c r="AK19" s="51"/>
    </row>
    <row r="20" spans="1:37" s="19" customFormat="1" ht="10.5" customHeight="1" x14ac:dyDescent="0.2">
      <c r="A20" s="6" t="s">
        <v>27</v>
      </c>
      <c r="B20" s="17">
        <f t="shared" si="1"/>
        <v>-46.753065200000002</v>
      </c>
      <c r="C20" s="17">
        <f t="shared" si="1"/>
        <v>41.5675971</v>
      </c>
      <c r="D20" s="17">
        <f t="shared" si="1"/>
        <v>0</v>
      </c>
      <c r="E20" s="17">
        <f t="shared" si="1"/>
        <v>0</v>
      </c>
      <c r="F20" s="17">
        <f t="shared" si="1"/>
        <v>0</v>
      </c>
      <c r="G20" s="17">
        <f t="shared" si="1"/>
        <v>0</v>
      </c>
      <c r="H20" s="17">
        <f t="shared" si="1"/>
        <v>0</v>
      </c>
      <c r="I20" s="17">
        <f t="shared" si="1"/>
        <v>0</v>
      </c>
      <c r="J20" s="17">
        <f t="shared" si="1"/>
        <v>0</v>
      </c>
      <c r="K20" s="17">
        <f t="shared" si="1"/>
        <v>-5.1854680999999996</v>
      </c>
      <c r="L20" s="17"/>
      <c r="M20" s="17"/>
      <c r="N20" s="17"/>
      <c r="O20" s="17"/>
      <c r="P20" s="17"/>
      <c r="Q20" s="6" t="s">
        <v>27</v>
      </c>
      <c r="R20" s="17">
        <v>-4020.04</v>
      </c>
      <c r="S20" s="17">
        <v>3574.17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-445.87</v>
      </c>
      <c r="AB20" s="18"/>
      <c r="AC20" s="18"/>
      <c r="AD20" s="18"/>
      <c r="AE20" s="18"/>
      <c r="AF20" s="18"/>
      <c r="AJ20" s="51"/>
      <c r="AK20" s="51"/>
    </row>
    <row r="21" spans="1:37" s="19" customFormat="1" ht="10.5" customHeight="1" x14ac:dyDescent="0.2">
      <c r="A21" s="6" t="s">
        <v>28</v>
      </c>
      <c r="B21" s="17">
        <f t="shared" si="1"/>
        <v>-12.474105399999999</v>
      </c>
      <c r="C21" s="17">
        <f t="shared" si="1"/>
        <v>-15.159937599999999</v>
      </c>
      <c r="D21" s="17">
        <f t="shared" si="1"/>
        <v>0</v>
      </c>
      <c r="E21" s="17">
        <f t="shared" si="1"/>
        <v>0</v>
      </c>
      <c r="F21" s="17">
        <f t="shared" si="1"/>
        <v>0</v>
      </c>
      <c r="G21" s="17">
        <f t="shared" si="1"/>
        <v>0</v>
      </c>
      <c r="H21" s="17">
        <f t="shared" si="1"/>
        <v>0</v>
      </c>
      <c r="I21" s="17">
        <f t="shared" si="1"/>
        <v>0</v>
      </c>
      <c r="J21" s="17">
        <f t="shared" si="1"/>
        <v>0</v>
      </c>
      <c r="K21" s="17">
        <f t="shared" si="1"/>
        <v>-27.634042999999998</v>
      </c>
      <c r="L21" s="17"/>
      <c r="M21" s="17"/>
      <c r="N21" s="17"/>
      <c r="O21" s="17"/>
      <c r="P21" s="17"/>
      <c r="Q21" s="6" t="s">
        <v>28</v>
      </c>
      <c r="R21" s="17">
        <v>-1072.58</v>
      </c>
      <c r="S21" s="17">
        <v>-1303.52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-2376.1</v>
      </c>
      <c r="AB21" s="18"/>
      <c r="AC21" s="18"/>
      <c r="AD21" s="18"/>
      <c r="AE21" s="18"/>
      <c r="AF21" s="18"/>
      <c r="AJ21" s="51"/>
      <c r="AK21" s="51"/>
    </row>
    <row r="22" spans="1:37" s="19" customFormat="1" ht="10.5" customHeight="1" x14ac:dyDescent="0.2">
      <c r="A22" s="6" t="s">
        <v>29</v>
      </c>
      <c r="B22" s="17">
        <f t="shared" si="1"/>
        <v>-2.1382918000000002</v>
      </c>
      <c r="C22" s="17">
        <f t="shared" si="1"/>
        <v>2.7794536999999999</v>
      </c>
      <c r="D22" s="17">
        <f t="shared" si="1"/>
        <v>0</v>
      </c>
      <c r="E22" s="17">
        <f t="shared" si="1"/>
        <v>-1.1020588</v>
      </c>
      <c r="F22" s="17">
        <f t="shared" si="1"/>
        <v>0</v>
      </c>
      <c r="G22" s="17">
        <f t="shared" si="1"/>
        <v>0</v>
      </c>
      <c r="H22" s="17">
        <f t="shared" si="1"/>
        <v>0</v>
      </c>
      <c r="I22" s="17">
        <f t="shared" si="1"/>
        <v>0</v>
      </c>
      <c r="J22" s="17">
        <f t="shared" si="1"/>
        <v>0</v>
      </c>
      <c r="K22" s="17">
        <f t="shared" si="1"/>
        <v>-0.4608969</v>
      </c>
      <c r="L22" s="17"/>
      <c r="M22" s="17"/>
      <c r="N22" s="17"/>
      <c r="O22" s="17"/>
      <c r="P22" s="17"/>
      <c r="Q22" s="6" t="s">
        <v>29</v>
      </c>
      <c r="R22" s="17">
        <v>-183.86</v>
      </c>
      <c r="S22" s="17">
        <v>238.99</v>
      </c>
      <c r="T22" s="17">
        <v>0</v>
      </c>
      <c r="U22" s="17">
        <v>-94.76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-39.630000000000003</v>
      </c>
      <c r="AB22" s="18"/>
      <c r="AC22" s="18"/>
      <c r="AD22" s="18"/>
      <c r="AE22" s="18"/>
      <c r="AF22" s="18"/>
      <c r="AJ22" s="51"/>
      <c r="AK22" s="51"/>
    </row>
    <row r="23" spans="1:37" s="19" customFormat="1" ht="10.5" customHeight="1" x14ac:dyDescent="0.2">
      <c r="A23" s="27" t="s">
        <v>77</v>
      </c>
      <c r="B23" s="28">
        <f t="shared" si="1"/>
        <v>0</v>
      </c>
      <c r="C23" s="28">
        <f t="shared" si="1"/>
        <v>0</v>
      </c>
      <c r="D23" s="28">
        <f t="shared" si="1"/>
        <v>5.7980201999999998</v>
      </c>
      <c r="E23" s="28">
        <f t="shared" si="1"/>
        <v>-6.3711466000000003</v>
      </c>
      <c r="F23" s="28">
        <f t="shared" si="1"/>
        <v>0</v>
      </c>
      <c r="G23" s="28">
        <f t="shared" si="1"/>
        <v>0</v>
      </c>
      <c r="H23" s="28">
        <f t="shared" si="1"/>
        <v>0</v>
      </c>
      <c r="I23" s="28">
        <f t="shared" si="1"/>
        <v>0</v>
      </c>
      <c r="J23" s="28">
        <f t="shared" si="1"/>
        <v>0</v>
      </c>
      <c r="K23" s="28">
        <f t="shared" si="1"/>
        <v>-0.57301010000000008</v>
      </c>
      <c r="L23" s="17"/>
      <c r="M23" s="17"/>
      <c r="N23" s="17"/>
      <c r="O23" s="17"/>
      <c r="P23" s="17"/>
      <c r="Q23" s="27" t="s">
        <v>77</v>
      </c>
      <c r="R23" s="28">
        <v>0</v>
      </c>
      <c r="S23" s="28">
        <v>0</v>
      </c>
      <c r="T23" s="28">
        <v>498.54</v>
      </c>
      <c r="U23" s="28">
        <v>-547.82000000000005</v>
      </c>
      <c r="V23" s="28">
        <v>0</v>
      </c>
      <c r="W23" s="28">
        <v>0</v>
      </c>
      <c r="X23" s="28">
        <v>0</v>
      </c>
      <c r="Y23" s="28">
        <v>0</v>
      </c>
      <c r="Z23" s="28">
        <v>0</v>
      </c>
      <c r="AA23" s="28">
        <v>-49.27</v>
      </c>
      <c r="AB23" s="18"/>
      <c r="AC23" s="18"/>
      <c r="AD23" s="18"/>
      <c r="AE23" s="18"/>
      <c r="AF23" s="18"/>
      <c r="AJ23" s="51"/>
      <c r="AK23" s="51"/>
    </row>
    <row r="24" spans="1:37" s="19" customFormat="1" ht="10.5" customHeight="1" x14ac:dyDescent="0.25">
      <c r="A24" s="16" t="s">
        <v>31</v>
      </c>
      <c r="B24" s="25">
        <f t="shared" si="1"/>
        <v>2.0934000000000001E-2</v>
      </c>
      <c r="C24" s="25">
        <f t="shared" si="1"/>
        <v>9.0408130999999994</v>
      </c>
      <c r="D24" s="25">
        <f t="shared" si="1"/>
        <v>0</v>
      </c>
      <c r="E24" s="25">
        <f t="shared" si="1"/>
        <v>54.013092700000001</v>
      </c>
      <c r="F24" s="25">
        <f t="shared" si="1"/>
        <v>53.632442800000007</v>
      </c>
      <c r="G24" s="25">
        <f t="shared" si="1"/>
        <v>0</v>
      </c>
      <c r="H24" s="25">
        <f t="shared" si="1"/>
        <v>0</v>
      </c>
      <c r="I24" s="25">
        <f t="shared" si="1"/>
        <v>26.988810599999997</v>
      </c>
      <c r="J24" s="25">
        <f t="shared" si="1"/>
        <v>1.8554501999999999</v>
      </c>
      <c r="K24" s="25">
        <f t="shared" si="1"/>
        <v>145.55165970000002</v>
      </c>
      <c r="L24" s="25"/>
      <c r="M24" s="25"/>
      <c r="N24" s="25"/>
      <c r="O24" s="25"/>
      <c r="P24" s="17"/>
      <c r="Q24" s="16" t="s">
        <v>31</v>
      </c>
      <c r="R24" s="25">
        <v>1.8</v>
      </c>
      <c r="S24" s="25">
        <v>777.37</v>
      </c>
      <c r="T24" s="25">
        <v>0</v>
      </c>
      <c r="U24" s="25">
        <v>4644.29</v>
      </c>
      <c r="V24" s="25">
        <v>4611.5600000000004</v>
      </c>
      <c r="W24" s="25">
        <v>0</v>
      </c>
      <c r="X24" s="25">
        <v>0</v>
      </c>
      <c r="Y24" s="25">
        <v>2320.62</v>
      </c>
      <c r="Z24" s="25">
        <v>159.54</v>
      </c>
      <c r="AA24" s="25">
        <v>12515.19</v>
      </c>
      <c r="AB24" s="18"/>
      <c r="AC24" s="18"/>
      <c r="AD24" s="18"/>
      <c r="AE24" s="18"/>
      <c r="AF24" s="18"/>
      <c r="AJ24" s="51"/>
      <c r="AK24" s="51"/>
    </row>
    <row r="25" spans="1:37" s="19" customFormat="1" ht="10.5" customHeight="1" x14ac:dyDescent="0.2">
      <c r="A25" s="6" t="s">
        <v>22</v>
      </c>
      <c r="B25" s="17">
        <f t="shared" si="1"/>
        <v>0</v>
      </c>
      <c r="C25" s="17">
        <f t="shared" si="1"/>
        <v>0</v>
      </c>
      <c r="D25" s="17">
        <f t="shared" si="1"/>
        <v>0</v>
      </c>
      <c r="E25" s="17">
        <f t="shared" si="1"/>
        <v>0</v>
      </c>
      <c r="F25" s="17">
        <f t="shared" si="1"/>
        <v>0</v>
      </c>
      <c r="G25" s="17">
        <f t="shared" si="1"/>
        <v>0</v>
      </c>
      <c r="H25" s="17">
        <f t="shared" si="1"/>
        <v>0</v>
      </c>
      <c r="I25" s="17">
        <f t="shared" si="1"/>
        <v>17.8496077</v>
      </c>
      <c r="J25" s="17">
        <f t="shared" si="1"/>
        <v>0</v>
      </c>
      <c r="K25" s="17">
        <f t="shared" si="1"/>
        <v>17.8496077</v>
      </c>
      <c r="L25" s="17"/>
      <c r="M25" s="17"/>
      <c r="N25" s="17"/>
      <c r="O25" s="17"/>
      <c r="P25" s="17"/>
      <c r="Q25" s="6" t="s">
        <v>22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1534.79</v>
      </c>
      <c r="Z25" s="17">
        <v>0</v>
      </c>
      <c r="AA25" s="17">
        <v>1534.79</v>
      </c>
      <c r="AB25" s="18"/>
      <c r="AC25" s="18"/>
      <c r="AD25" s="18"/>
      <c r="AE25" s="18"/>
      <c r="AF25" s="18"/>
      <c r="AJ25" s="51"/>
      <c r="AK25" s="51"/>
    </row>
    <row r="26" spans="1:37" s="19" customFormat="1" ht="10.5" customHeight="1" x14ac:dyDescent="0.2">
      <c r="A26" s="6" t="s">
        <v>32</v>
      </c>
      <c r="B26" s="17">
        <f t="shared" si="1"/>
        <v>0</v>
      </c>
      <c r="C26" s="17">
        <f t="shared" si="1"/>
        <v>0</v>
      </c>
      <c r="D26" s="17">
        <f t="shared" si="1"/>
        <v>0</v>
      </c>
      <c r="E26" s="17">
        <f t="shared" si="1"/>
        <v>7.8200119999999993</v>
      </c>
      <c r="F26" s="17">
        <f t="shared" si="1"/>
        <v>45.9999064</v>
      </c>
      <c r="G26" s="17">
        <f t="shared" si="1"/>
        <v>0</v>
      </c>
      <c r="H26" s="17">
        <f t="shared" si="1"/>
        <v>0</v>
      </c>
      <c r="I26" s="17">
        <f t="shared" si="1"/>
        <v>0.56975370000000003</v>
      </c>
      <c r="J26" s="17">
        <f t="shared" si="1"/>
        <v>0</v>
      </c>
      <c r="K26" s="17">
        <f t="shared" si="1"/>
        <v>54.389672099999999</v>
      </c>
      <c r="L26" s="17"/>
      <c r="M26" s="17"/>
      <c r="N26" s="17"/>
      <c r="O26" s="17"/>
      <c r="P26" s="17"/>
      <c r="Q26" s="6" t="s">
        <v>32</v>
      </c>
      <c r="R26" s="17">
        <v>0</v>
      </c>
      <c r="S26" s="17">
        <v>0</v>
      </c>
      <c r="T26" s="17">
        <v>0</v>
      </c>
      <c r="U26" s="17">
        <v>672.4</v>
      </c>
      <c r="V26" s="17">
        <v>3955.28</v>
      </c>
      <c r="W26" s="17">
        <v>0</v>
      </c>
      <c r="X26" s="17">
        <v>0</v>
      </c>
      <c r="Y26" s="17">
        <v>48.99</v>
      </c>
      <c r="Z26" s="17">
        <v>0</v>
      </c>
      <c r="AA26" s="17">
        <v>4676.67</v>
      </c>
      <c r="AB26" s="18"/>
      <c r="AC26" s="18"/>
      <c r="AD26" s="18"/>
      <c r="AE26" s="18"/>
      <c r="AF26" s="18"/>
      <c r="AJ26" s="51"/>
      <c r="AK26" s="51"/>
    </row>
    <row r="27" spans="1:37" s="19" customFormat="1" ht="10.5" customHeight="1" x14ac:dyDescent="0.2">
      <c r="A27" s="6" t="s">
        <v>26</v>
      </c>
      <c r="B27" s="17">
        <f t="shared" si="1"/>
        <v>0</v>
      </c>
      <c r="C27" s="17">
        <f t="shared" si="1"/>
        <v>0</v>
      </c>
      <c r="D27" s="17">
        <f t="shared" si="1"/>
        <v>0</v>
      </c>
      <c r="E27" s="17">
        <f t="shared" si="1"/>
        <v>46.193196999999998</v>
      </c>
      <c r="F27" s="17">
        <f t="shared" si="1"/>
        <v>2.6974621999999999</v>
      </c>
      <c r="G27" s="17">
        <f t="shared" si="1"/>
        <v>0</v>
      </c>
      <c r="H27" s="17">
        <f t="shared" si="1"/>
        <v>0</v>
      </c>
      <c r="I27" s="17">
        <f t="shared" si="1"/>
        <v>4.6809586999999997</v>
      </c>
      <c r="J27" s="17">
        <f t="shared" si="1"/>
        <v>1.8554501999999999</v>
      </c>
      <c r="K27" s="17">
        <f t="shared" si="1"/>
        <v>55.4270681</v>
      </c>
      <c r="L27" s="17"/>
      <c r="M27" s="17"/>
      <c r="N27" s="17"/>
      <c r="O27" s="17"/>
      <c r="P27" s="17"/>
      <c r="Q27" s="6" t="s">
        <v>26</v>
      </c>
      <c r="R27" s="17">
        <v>0</v>
      </c>
      <c r="S27" s="17">
        <v>0</v>
      </c>
      <c r="T27" s="17">
        <v>0</v>
      </c>
      <c r="U27" s="17">
        <v>3971.9</v>
      </c>
      <c r="V27" s="17">
        <v>231.94</v>
      </c>
      <c r="W27" s="17">
        <v>0</v>
      </c>
      <c r="X27" s="17">
        <v>0</v>
      </c>
      <c r="Y27" s="17">
        <v>402.49</v>
      </c>
      <c r="Z27" s="17">
        <v>159.54</v>
      </c>
      <c r="AA27" s="17">
        <v>4765.87</v>
      </c>
      <c r="AB27" s="18"/>
      <c r="AC27" s="18"/>
      <c r="AD27" s="18"/>
      <c r="AE27" s="18"/>
      <c r="AF27" s="18"/>
      <c r="AJ27" s="51"/>
      <c r="AK27" s="51"/>
    </row>
    <row r="28" spans="1:37" s="19" customFormat="1" ht="10.5" customHeight="1" x14ac:dyDescent="0.2">
      <c r="A28" s="6" t="s">
        <v>33</v>
      </c>
      <c r="B28" s="17">
        <f t="shared" si="1"/>
        <v>2.0934000000000001E-2</v>
      </c>
      <c r="C28" s="17">
        <f t="shared" si="1"/>
        <v>0</v>
      </c>
      <c r="D28" s="17">
        <f t="shared" si="1"/>
        <v>0</v>
      </c>
      <c r="E28" s="17">
        <f t="shared" si="1"/>
        <v>0</v>
      </c>
      <c r="F28" s="17">
        <f t="shared" si="1"/>
        <v>4.2333200000000001E-2</v>
      </c>
      <c r="G28" s="17">
        <f t="shared" si="1"/>
        <v>0</v>
      </c>
      <c r="H28" s="17">
        <f t="shared" si="1"/>
        <v>0</v>
      </c>
      <c r="I28" s="17">
        <f t="shared" si="1"/>
        <v>0.79595719999999992</v>
      </c>
      <c r="J28" s="17">
        <f t="shared" si="1"/>
        <v>0</v>
      </c>
      <c r="K28" s="17">
        <f t="shared" si="1"/>
        <v>0.85922439999999989</v>
      </c>
      <c r="L28" s="17"/>
      <c r="M28" s="17"/>
      <c r="N28" s="17"/>
      <c r="O28" s="17"/>
      <c r="P28" s="17"/>
      <c r="Q28" s="6" t="s">
        <v>33</v>
      </c>
      <c r="R28" s="17">
        <v>1.8</v>
      </c>
      <c r="S28" s="17">
        <v>0</v>
      </c>
      <c r="T28" s="17">
        <v>0</v>
      </c>
      <c r="U28" s="17">
        <v>0</v>
      </c>
      <c r="V28" s="17">
        <v>3.64</v>
      </c>
      <c r="W28" s="17">
        <v>0</v>
      </c>
      <c r="X28" s="17">
        <v>0</v>
      </c>
      <c r="Y28" s="17">
        <v>68.44</v>
      </c>
      <c r="Z28" s="17">
        <v>0</v>
      </c>
      <c r="AA28" s="17">
        <v>73.88</v>
      </c>
      <c r="AB28" s="18"/>
      <c r="AC28" s="18"/>
      <c r="AD28" s="18"/>
      <c r="AE28" s="18"/>
      <c r="AF28" s="18"/>
      <c r="AJ28" s="51"/>
      <c r="AK28" s="51"/>
    </row>
    <row r="29" spans="1:37" s="19" customFormat="1" ht="11.25" customHeight="1" x14ac:dyDescent="0.2">
      <c r="A29" s="6" t="s">
        <v>27</v>
      </c>
      <c r="B29" s="17">
        <f t="shared" si="1"/>
        <v>0</v>
      </c>
      <c r="C29" s="17">
        <f t="shared" si="1"/>
        <v>4.3946281000000003</v>
      </c>
      <c r="D29" s="17">
        <f t="shared" si="1"/>
        <v>0</v>
      </c>
      <c r="E29" s="17">
        <f t="shared" si="1"/>
        <v>0</v>
      </c>
      <c r="F29" s="17">
        <f t="shared" si="1"/>
        <v>0</v>
      </c>
      <c r="G29" s="17">
        <f t="shared" si="1"/>
        <v>0</v>
      </c>
      <c r="H29" s="17">
        <f t="shared" si="1"/>
        <v>0</v>
      </c>
      <c r="I29" s="17">
        <f t="shared" si="1"/>
        <v>7.7455800000000005E-2</v>
      </c>
      <c r="J29" s="17">
        <f t="shared" si="1"/>
        <v>0</v>
      </c>
      <c r="K29" s="17">
        <f t="shared" si="1"/>
        <v>4.4719675999999993</v>
      </c>
      <c r="L29" s="17"/>
      <c r="M29" s="17"/>
      <c r="N29" s="17"/>
      <c r="O29" s="17"/>
      <c r="P29" s="17"/>
      <c r="Q29" s="6" t="s">
        <v>27</v>
      </c>
      <c r="R29" s="17">
        <v>0</v>
      </c>
      <c r="S29" s="17">
        <v>377.87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6.66</v>
      </c>
      <c r="Z29" s="17">
        <v>0</v>
      </c>
      <c r="AA29" s="17">
        <v>384.52</v>
      </c>
      <c r="AB29" s="18"/>
      <c r="AC29" s="18"/>
      <c r="AD29" s="18"/>
      <c r="AE29" s="18"/>
      <c r="AF29" s="18"/>
      <c r="AJ29" s="51"/>
      <c r="AK29" s="51"/>
    </row>
    <row r="30" spans="1:37" s="19" customFormat="1" ht="10.5" customHeight="1" x14ac:dyDescent="0.2">
      <c r="A30" s="6" t="s">
        <v>28</v>
      </c>
      <c r="B30" s="17">
        <f t="shared" si="1"/>
        <v>0</v>
      </c>
      <c r="C30" s="17">
        <f t="shared" si="1"/>
        <v>4.6463013000000002</v>
      </c>
      <c r="D30" s="17">
        <f t="shared" si="1"/>
        <v>0</v>
      </c>
      <c r="E30" s="17">
        <f t="shared" si="1"/>
        <v>0</v>
      </c>
      <c r="F30" s="17">
        <f t="shared" si="1"/>
        <v>0.36297230000000003</v>
      </c>
      <c r="G30" s="17">
        <f t="shared" si="1"/>
        <v>0</v>
      </c>
      <c r="H30" s="17">
        <f t="shared" si="1"/>
        <v>0</v>
      </c>
      <c r="I30" s="17">
        <f t="shared" si="1"/>
        <v>0.43833469999999997</v>
      </c>
      <c r="J30" s="17">
        <f t="shared" si="1"/>
        <v>0</v>
      </c>
      <c r="K30" s="17">
        <f t="shared" si="1"/>
        <v>5.4474919999999996</v>
      </c>
      <c r="L30" s="17"/>
      <c r="M30" s="17"/>
      <c r="N30" s="17"/>
      <c r="O30" s="17"/>
      <c r="P30" s="17"/>
      <c r="Q30" s="6" t="s">
        <v>28</v>
      </c>
      <c r="R30" s="17">
        <v>0</v>
      </c>
      <c r="S30" s="17">
        <v>399.51</v>
      </c>
      <c r="T30" s="17">
        <v>0</v>
      </c>
      <c r="U30" s="17">
        <v>0</v>
      </c>
      <c r="V30" s="17">
        <v>31.21</v>
      </c>
      <c r="W30" s="17">
        <v>0</v>
      </c>
      <c r="X30" s="17">
        <v>0</v>
      </c>
      <c r="Y30" s="17">
        <v>37.69</v>
      </c>
      <c r="Z30" s="17">
        <v>0</v>
      </c>
      <c r="AA30" s="17">
        <v>468.4</v>
      </c>
      <c r="AB30" s="18"/>
      <c r="AC30" s="18"/>
      <c r="AD30" s="18"/>
      <c r="AE30" s="18"/>
      <c r="AF30" s="18"/>
      <c r="AJ30" s="51"/>
      <c r="AK30" s="51"/>
    </row>
    <row r="31" spans="1:37" s="19" customFormat="1" ht="11.25" customHeight="1" x14ac:dyDescent="0.2">
      <c r="A31" s="6" t="s">
        <v>29</v>
      </c>
      <c r="B31" s="17">
        <f t="shared" si="1"/>
        <v>0</v>
      </c>
      <c r="C31" s="17">
        <f t="shared" si="1"/>
        <v>0</v>
      </c>
      <c r="D31" s="17">
        <f t="shared" si="1"/>
        <v>0</v>
      </c>
      <c r="E31" s="17">
        <f t="shared" si="1"/>
        <v>0</v>
      </c>
      <c r="F31" s="17">
        <f t="shared" si="1"/>
        <v>0</v>
      </c>
      <c r="G31" s="17">
        <f t="shared" si="1"/>
        <v>0</v>
      </c>
      <c r="H31" s="17">
        <f t="shared" si="1"/>
        <v>0</v>
      </c>
      <c r="I31" s="17">
        <f t="shared" si="1"/>
        <v>0</v>
      </c>
      <c r="J31" s="17">
        <f t="shared" si="1"/>
        <v>0</v>
      </c>
      <c r="K31" s="17">
        <f t="shared" si="1"/>
        <v>0</v>
      </c>
      <c r="L31" s="17"/>
      <c r="M31" s="17"/>
      <c r="N31" s="17"/>
      <c r="O31" s="17"/>
      <c r="P31" s="17"/>
      <c r="Q31" s="6" t="s">
        <v>29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8"/>
      <c r="AC31" s="18"/>
      <c r="AD31" s="18"/>
      <c r="AE31" s="18"/>
      <c r="AF31" s="18"/>
      <c r="AJ31" s="51"/>
      <c r="AK31" s="51"/>
    </row>
    <row r="32" spans="1:37" s="19" customFormat="1" ht="10.5" customHeight="1" x14ac:dyDescent="0.2">
      <c r="A32" s="6" t="s">
        <v>34</v>
      </c>
      <c r="B32" s="17">
        <f t="shared" si="1"/>
        <v>0</v>
      </c>
      <c r="C32" s="17">
        <f t="shared" si="1"/>
        <v>0</v>
      </c>
      <c r="D32" s="17">
        <f t="shared" si="1"/>
        <v>0</v>
      </c>
      <c r="E32" s="17">
        <f t="shared" si="1"/>
        <v>0</v>
      </c>
      <c r="F32" s="17">
        <f t="shared" si="1"/>
        <v>0</v>
      </c>
      <c r="G32" s="17">
        <f t="shared" si="1"/>
        <v>0</v>
      </c>
      <c r="H32" s="17">
        <f t="shared" si="1"/>
        <v>0</v>
      </c>
      <c r="I32" s="17">
        <f t="shared" si="1"/>
        <v>1.0256497</v>
      </c>
      <c r="J32" s="17">
        <f t="shared" si="1"/>
        <v>0</v>
      </c>
      <c r="K32" s="17">
        <f t="shared" si="1"/>
        <v>1.0256497</v>
      </c>
      <c r="L32" s="17"/>
      <c r="M32" s="17"/>
      <c r="N32" s="17"/>
      <c r="O32" s="17"/>
      <c r="P32" s="17"/>
      <c r="Q32" s="6" t="s">
        <v>34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88.19</v>
      </c>
      <c r="Z32" s="17">
        <v>0</v>
      </c>
      <c r="AA32" s="17">
        <v>88.19</v>
      </c>
      <c r="AB32" s="18"/>
      <c r="AC32" s="18"/>
      <c r="AD32" s="18"/>
      <c r="AE32" s="18"/>
      <c r="AF32" s="18"/>
      <c r="AJ32" s="51"/>
      <c r="AK32" s="51"/>
    </row>
    <row r="33" spans="1:37" s="19" customFormat="1" ht="10.5" customHeight="1" x14ac:dyDescent="0.2">
      <c r="A33" s="6" t="s">
        <v>30</v>
      </c>
      <c r="B33" s="17">
        <f t="shared" si="1"/>
        <v>0</v>
      </c>
      <c r="C33" s="17">
        <f t="shared" si="1"/>
        <v>0</v>
      </c>
      <c r="D33" s="17">
        <f t="shared" si="1"/>
        <v>0</v>
      </c>
      <c r="E33" s="17">
        <f t="shared" si="1"/>
        <v>0</v>
      </c>
      <c r="F33" s="17">
        <f t="shared" si="1"/>
        <v>4.5298850000000002</v>
      </c>
      <c r="G33" s="17">
        <f t="shared" si="1"/>
        <v>0</v>
      </c>
      <c r="H33" s="17">
        <f t="shared" si="1"/>
        <v>0</v>
      </c>
      <c r="I33" s="17">
        <f t="shared" si="1"/>
        <v>1.5510931000000001</v>
      </c>
      <c r="J33" s="17">
        <f t="shared" si="1"/>
        <v>0</v>
      </c>
      <c r="K33" s="17">
        <f t="shared" si="1"/>
        <v>6.0809781000000003</v>
      </c>
      <c r="L33" s="17"/>
      <c r="M33" s="17"/>
      <c r="N33" s="17"/>
      <c r="O33" s="17"/>
      <c r="P33" s="17"/>
      <c r="Q33" s="6" t="s">
        <v>30</v>
      </c>
      <c r="R33" s="17">
        <v>0</v>
      </c>
      <c r="S33" s="17">
        <v>0</v>
      </c>
      <c r="T33" s="17">
        <v>0</v>
      </c>
      <c r="U33" s="17">
        <v>0</v>
      </c>
      <c r="V33" s="17">
        <v>389.5</v>
      </c>
      <c r="W33" s="17">
        <v>0</v>
      </c>
      <c r="X33" s="17">
        <v>0</v>
      </c>
      <c r="Y33" s="17">
        <v>133.37</v>
      </c>
      <c r="Z33" s="17">
        <v>0</v>
      </c>
      <c r="AA33" s="17">
        <v>522.87</v>
      </c>
      <c r="AB33" s="18"/>
      <c r="AC33" s="18"/>
      <c r="AD33" s="18"/>
      <c r="AE33" s="18"/>
      <c r="AF33" s="18"/>
      <c r="AJ33" s="51"/>
      <c r="AK33" s="51"/>
    </row>
    <row r="34" spans="1:37" s="19" customFormat="1" ht="10.5" customHeight="1" x14ac:dyDescent="0.25">
      <c r="A34" s="29" t="s">
        <v>35</v>
      </c>
      <c r="B34" s="25">
        <f t="shared" si="1"/>
        <v>0</v>
      </c>
      <c r="C34" s="25">
        <f t="shared" si="1"/>
        <v>2.5004499999999998</v>
      </c>
      <c r="D34" s="25">
        <f t="shared" si="1"/>
        <v>0</v>
      </c>
      <c r="E34" s="25">
        <f t="shared" si="1"/>
        <v>0</v>
      </c>
      <c r="F34" s="25">
        <f t="shared" si="1"/>
        <v>4.9358883000000002</v>
      </c>
      <c r="G34" s="25">
        <f t="shared" si="1"/>
        <v>0</v>
      </c>
      <c r="H34" s="25">
        <f t="shared" si="1"/>
        <v>0</v>
      </c>
      <c r="I34" s="25">
        <f t="shared" si="1"/>
        <v>27.666606999999999</v>
      </c>
      <c r="J34" s="25">
        <f t="shared" si="1"/>
        <v>0</v>
      </c>
      <c r="K34" s="25">
        <f t="shared" si="1"/>
        <v>35.102829</v>
      </c>
      <c r="L34" s="25"/>
      <c r="M34" s="25"/>
      <c r="N34" s="25"/>
      <c r="O34" s="25"/>
      <c r="P34" s="17"/>
      <c r="Q34" s="29" t="s">
        <v>35</v>
      </c>
      <c r="R34" s="25">
        <v>0</v>
      </c>
      <c r="S34" s="25">
        <v>215</v>
      </c>
      <c r="T34" s="25">
        <v>0</v>
      </c>
      <c r="U34" s="25">
        <v>0</v>
      </c>
      <c r="V34" s="25">
        <v>424.41</v>
      </c>
      <c r="W34" s="25">
        <v>0</v>
      </c>
      <c r="X34" s="25">
        <v>0</v>
      </c>
      <c r="Y34" s="25">
        <v>2378.9</v>
      </c>
      <c r="Z34" s="25">
        <v>0</v>
      </c>
      <c r="AA34" s="25">
        <v>3018.3</v>
      </c>
      <c r="AB34" s="18"/>
      <c r="AC34" s="18"/>
      <c r="AD34" s="18"/>
      <c r="AE34" s="18"/>
      <c r="AF34" s="18"/>
      <c r="AJ34" s="51"/>
      <c r="AK34" s="51"/>
    </row>
    <row r="35" spans="1:37" s="19" customFormat="1" ht="10.5" customHeight="1" x14ac:dyDescent="0.25">
      <c r="A35" s="30" t="s">
        <v>36</v>
      </c>
      <c r="B35" s="31">
        <f t="shared" si="1"/>
        <v>24.145508199999998</v>
      </c>
      <c r="C35" s="31">
        <f t="shared" si="1"/>
        <v>11.0982764</v>
      </c>
      <c r="D35" s="31">
        <f t="shared" si="1"/>
        <v>0</v>
      </c>
      <c r="E35" s="31">
        <f t="shared" si="1"/>
        <v>792.75790330000007</v>
      </c>
      <c r="F35" s="31">
        <f t="shared" si="1"/>
        <v>566.13758410000003</v>
      </c>
      <c r="G35" s="31">
        <f t="shared" si="1"/>
        <v>41.0168003</v>
      </c>
      <c r="H35" s="31">
        <f t="shared" si="1"/>
        <v>0</v>
      </c>
      <c r="I35" s="31">
        <f t="shared" si="1"/>
        <v>316.2713372</v>
      </c>
      <c r="J35" s="31">
        <f t="shared" si="1"/>
        <v>13.8655186</v>
      </c>
      <c r="K35" s="31">
        <f t="shared" si="1"/>
        <v>1765.2929280999999</v>
      </c>
      <c r="L35" s="39"/>
      <c r="M35" s="39"/>
      <c r="N35" s="39"/>
      <c r="O35" s="39"/>
      <c r="P35" s="17"/>
      <c r="Q35" s="30" t="s">
        <v>36</v>
      </c>
      <c r="R35" s="31">
        <v>2076.14</v>
      </c>
      <c r="S35" s="31">
        <v>954.28</v>
      </c>
      <c r="T35" s="31">
        <v>0</v>
      </c>
      <c r="U35" s="31">
        <v>68164.91</v>
      </c>
      <c r="V35" s="31">
        <v>48679.07</v>
      </c>
      <c r="W35" s="31">
        <v>3526.81</v>
      </c>
      <c r="X35" s="31">
        <v>0</v>
      </c>
      <c r="Y35" s="31">
        <v>27194.44</v>
      </c>
      <c r="Z35" s="31">
        <v>1192.22</v>
      </c>
      <c r="AA35" s="31">
        <v>151787.87</v>
      </c>
      <c r="AB35" s="18"/>
      <c r="AC35" s="18"/>
      <c r="AD35" s="18"/>
      <c r="AE35" s="18"/>
      <c r="AF35" s="18"/>
      <c r="AJ35" s="51"/>
      <c r="AK35" s="51"/>
    </row>
    <row r="36" spans="1:37" s="19" customFormat="1" ht="10.5" customHeight="1" x14ac:dyDescent="0.25">
      <c r="A36" s="16" t="s">
        <v>37</v>
      </c>
      <c r="B36" s="25">
        <f t="shared" si="1"/>
        <v>18.086976</v>
      </c>
      <c r="C36" s="25">
        <f t="shared" si="1"/>
        <v>6.9031027999999992</v>
      </c>
      <c r="D36" s="25">
        <f t="shared" si="1"/>
        <v>0</v>
      </c>
      <c r="E36" s="25">
        <f t="shared" si="1"/>
        <v>26.008401600000003</v>
      </c>
      <c r="F36" s="25">
        <f t="shared" si="1"/>
        <v>94.085885900000008</v>
      </c>
      <c r="G36" s="25">
        <f t="shared" si="1"/>
        <v>6.6952747000000006</v>
      </c>
      <c r="H36" s="25">
        <f t="shared" si="1"/>
        <v>0</v>
      </c>
      <c r="I36" s="25">
        <f t="shared" si="1"/>
        <v>96.980825500000009</v>
      </c>
      <c r="J36" s="25">
        <f t="shared" si="1"/>
        <v>8.5999198000000003</v>
      </c>
      <c r="K36" s="25">
        <f t="shared" si="1"/>
        <v>257.36027000000001</v>
      </c>
      <c r="L36" s="25"/>
      <c r="M36" s="25"/>
      <c r="N36" s="25"/>
      <c r="O36" s="25"/>
      <c r="P36" s="17"/>
      <c r="Q36" s="16" t="s">
        <v>37</v>
      </c>
      <c r="R36" s="25">
        <v>1555.2</v>
      </c>
      <c r="S36" s="25">
        <v>593.55999999999995</v>
      </c>
      <c r="T36" s="25">
        <v>0</v>
      </c>
      <c r="U36" s="25">
        <v>2236.3200000000002</v>
      </c>
      <c r="V36" s="25">
        <v>8089.93</v>
      </c>
      <c r="W36" s="25">
        <v>575.69000000000005</v>
      </c>
      <c r="X36" s="25">
        <v>0</v>
      </c>
      <c r="Y36" s="25">
        <v>8338.85</v>
      </c>
      <c r="Z36" s="25">
        <v>739.46</v>
      </c>
      <c r="AA36" s="25">
        <v>22129</v>
      </c>
      <c r="AB36" s="18"/>
      <c r="AC36" s="18"/>
      <c r="AD36" s="18"/>
      <c r="AE36" s="18"/>
      <c r="AF36" s="18"/>
      <c r="AJ36" s="51"/>
      <c r="AK36" s="51"/>
    </row>
    <row r="37" spans="1:37" s="19" customFormat="1" ht="10.5" customHeight="1" x14ac:dyDescent="0.2">
      <c r="A37" s="6" t="s">
        <v>38</v>
      </c>
      <c r="B37" s="17">
        <f t="shared" si="1"/>
        <v>0</v>
      </c>
      <c r="C37" s="17">
        <f t="shared" si="1"/>
        <v>0.86073630000000001</v>
      </c>
      <c r="D37" s="17">
        <f t="shared" si="1"/>
        <v>0</v>
      </c>
      <c r="E37" s="17">
        <f t="shared" si="1"/>
        <v>16.3751563</v>
      </c>
      <c r="F37" s="17">
        <f t="shared" si="1"/>
        <v>1.5002700000000001E-2</v>
      </c>
      <c r="G37" s="17">
        <f t="shared" si="1"/>
        <v>6.6952747000000006</v>
      </c>
      <c r="H37" s="17">
        <f t="shared" si="1"/>
        <v>0</v>
      </c>
      <c r="I37" s="17">
        <f t="shared" si="1"/>
        <v>0</v>
      </c>
      <c r="J37" s="17">
        <f t="shared" si="1"/>
        <v>0</v>
      </c>
      <c r="K37" s="17">
        <f t="shared" si="1"/>
        <v>23.946286300000001</v>
      </c>
      <c r="L37" s="17"/>
      <c r="M37" s="17"/>
      <c r="N37" s="17"/>
      <c r="O37" s="17"/>
      <c r="P37" s="17"/>
      <c r="Q37" s="6" t="s">
        <v>38</v>
      </c>
      <c r="R37" s="17">
        <v>0</v>
      </c>
      <c r="S37" s="17">
        <v>74.010000000000005</v>
      </c>
      <c r="T37" s="17">
        <v>0</v>
      </c>
      <c r="U37" s="17">
        <v>1408.01</v>
      </c>
      <c r="V37" s="17">
        <v>1.29</v>
      </c>
      <c r="W37" s="17">
        <v>575.69000000000005</v>
      </c>
      <c r="X37" s="17">
        <v>0</v>
      </c>
      <c r="Y37" s="17">
        <v>0</v>
      </c>
      <c r="Z37" s="17">
        <v>0</v>
      </c>
      <c r="AA37" s="17">
        <v>2059.0100000000002</v>
      </c>
      <c r="AB37" s="18"/>
      <c r="AC37" s="18"/>
      <c r="AD37" s="18"/>
      <c r="AE37" s="18"/>
      <c r="AF37" s="18"/>
      <c r="AJ37" s="51"/>
      <c r="AK37" s="51"/>
    </row>
    <row r="38" spans="1:37" s="19" customFormat="1" ht="11.25" customHeight="1" x14ac:dyDescent="0.2">
      <c r="A38" s="6" t="s">
        <v>39</v>
      </c>
      <c r="B38" s="17">
        <f t="shared" si="1"/>
        <v>0.43996289999999999</v>
      </c>
      <c r="C38" s="17">
        <f t="shared" si="1"/>
        <v>6.0422501999999998</v>
      </c>
      <c r="D38" s="17">
        <f t="shared" si="1"/>
        <v>0</v>
      </c>
      <c r="E38" s="17">
        <f t="shared" si="1"/>
        <v>0.2346934</v>
      </c>
      <c r="F38" s="17">
        <f t="shared" si="1"/>
        <v>5.8886178999999998</v>
      </c>
      <c r="G38" s="17">
        <f t="shared" si="1"/>
        <v>0</v>
      </c>
      <c r="H38" s="17">
        <f t="shared" si="1"/>
        <v>0</v>
      </c>
      <c r="I38" s="17">
        <f t="shared" si="1"/>
        <v>3.7984743000000001</v>
      </c>
      <c r="J38" s="17">
        <f t="shared" si="1"/>
        <v>0</v>
      </c>
      <c r="K38" s="17">
        <f t="shared" si="1"/>
        <v>16.403998699999999</v>
      </c>
      <c r="L38" s="17"/>
      <c r="M38" s="17"/>
      <c r="N38" s="17"/>
      <c r="O38" s="17"/>
      <c r="P38" s="17"/>
      <c r="Q38" s="6" t="s">
        <v>39</v>
      </c>
      <c r="R38" s="17">
        <v>37.83</v>
      </c>
      <c r="S38" s="17">
        <v>519.54</v>
      </c>
      <c r="T38" s="17">
        <v>0</v>
      </c>
      <c r="U38" s="17">
        <v>20.18</v>
      </c>
      <c r="V38" s="17">
        <v>506.33</v>
      </c>
      <c r="W38" s="17">
        <v>0</v>
      </c>
      <c r="X38" s="17">
        <v>0</v>
      </c>
      <c r="Y38" s="17">
        <v>326.61</v>
      </c>
      <c r="Z38" s="17">
        <v>0</v>
      </c>
      <c r="AA38" s="17">
        <v>1410.49</v>
      </c>
      <c r="AB38" s="18"/>
      <c r="AC38" s="18"/>
      <c r="AD38" s="18"/>
      <c r="AE38" s="18"/>
      <c r="AF38" s="18"/>
      <c r="AJ38" s="51"/>
      <c r="AK38" s="51"/>
    </row>
    <row r="39" spans="1:37" s="19" customFormat="1" ht="11.25" customHeight="1" x14ac:dyDescent="0.2">
      <c r="A39" s="6" t="s">
        <v>40</v>
      </c>
      <c r="B39" s="17">
        <f t="shared" si="1"/>
        <v>0.147701</v>
      </c>
      <c r="C39" s="17">
        <f t="shared" si="1"/>
        <v>0</v>
      </c>
      <c r="D39" s="17">
        <f t="shared" si="1"/>
        <v>0</v>
      </c>
      <c r="E39" s="17">
        <f t="shared" si="1"/>
        <v>1.3490799999999999E-2</v>
      </c>
      <c r="F39" s="17">
        <f t="shared" si="1"/>
        <v>1.3196561</v>
      </c>
      <c r="G39" s="17">
        <f t="shared" si="1"/>
        <v>0</v>
      </c>
      <c r="H39" s="17">
        <f t="shared" si="1"/>
        <v>0</v>
      </c>
      <c r="I39" s="17">
        <f t="shared" si="1"/>
        <v>4.4300996000000001</v>
      </c>
      <c r="J39" s="17">
        <f t="shared" si="1"/>
        <v>0</v>
      </c>
      <c r="K39" s="17">
        <f t="shared" si="1"/>
        <v>5.9109474999999998</v>
      </c>
      <c r="L39" s="17"/>
      <c r="M39" s="17"/>
      <c r="N39" s="17"/>
      <c r="O39" s="17"/>
      <c r="P39" s="17"/>
      <c r="Q39" s="6" t="s">
        <v>40</v>
      </c>
      <c r="R39" s="17">
        <v>12.7</v>
      </c>
      <c r="S39" s="17">
        <v>0</v>
      </c>
      <c r="T39" s="17">
        <v>0</v>
      </c>
      <c r="U39" s="17">
        <v>1.1599999999999999</v>
      </c>
      <c r="V39" s="17">
        <v>113.47</v>
      </c>
      <c r="W39" s="17">
        <v>0</v>
      </c>
      <c r="X39" s="17">
        <v>0</v>
      </c>
      <c r="Y39" s="17">
        <v>380.92</v>
      </c>
      <c r="Z39" s="17">
        <v>0</v>
      </c>
      <c r="AA39" s="17">
        <v>508.25</v>
      </c>
      <c r="AB39" s="18"/>
      <c r="AC39" s="18"/>
      <c r="AD39" s="18"/>
      <c r="AE39" s="18"/>
      <c r="AF39" s="18"/>
      <c r="AJ39" s="51"/>
      <c r="AK39" s="51"/>
    </row>
    <row r="40" spans="1:37" s="19" customFormat="1" ht="10.5" customHeight="1" x14ac:dyDescent="0.2">
      <c r="A40" s="6" t="s">
        <v>41</v>
      </c>
      <c r="B40" s="17">
        <f t="shared" si="1"/>
        <v>10.320229400000001</v>
      </c>
      <c r="C40" s="17">
        <f t="shared" si="1"/>
        <v>0</v>
      </c>
      <c r="D40" s="17">
        <f t="shared" si="1"/>
        <v>0</v>
      </c>
      <c r="E40" s="17">
        <f t="shared" si="1"/>
        <v>1.8287012</v>
      </c>
      <c r="F40" s="17">
        <f t="shared" si="1"/>
        <v>11.680590499999999</v>
      </c>
      <c r="G40" s="17">
        <f t="shared" si="1"/>
        <v>0</v>
      </c>
      <c r="H40" s="17">
        <f t="shared" si="1"/>
        <v>0</v>
      </c>
      <c r="I40" s="17">
        <f t="shared" si="1"/>
        <v>6.7257452999999989</v>
      </c>
      <c r="J40" s="17">
        <f t="shared" si="1"/>
        <v>0</v>
      </c>
      <c r="K40" s="17">
        <f t="shared" si="1"/>
        <v>30.555266400000001</v>
      </c>
      <c r="L40" s="17"/>
      <c r="M40" s="17"/>
      <c r="N40" s="17"/>
      <c r="O40" s="17"/>
      <c r="P40" s="17"/>
      <c r="Q40" s="6" t="s">
        <v>41</v>
      </c>
      <c r="R40" s="17">
        <v>887.38</v>
      </c>
      <c r="S40" s="17">
        <v>0</v>
      </c>
      <c r="T40" s="17">
        <v>0</v>
      </c>
      <c r="U40" s="17">
        <v>157.24</v>
      </c>
      <c r="V40" s="17">
        <v>1004.35</v>
      </c>
      <c r="W40" s="17">
        <v>0</v>
      </c>
      <c r="X40" s="17">
        <v>0</v>
      </c>
      <c r="Y40" s="17">
        <v>578.30999999999995</v>
      </c>
      <c r="Z40" s="17">
        <v>0</v>
      </c>
      <c r="AA40" s="17">
        <v>2627.28</v>
      </c>
      <c r="AB40" s="18"/>
      <c r="AC40" s="18"/>
      <c r="AD40" s="18"/>
      <c r="AE40" s="18"/>
      <c r="AF40" s="18"/>
      <c r="AJ40" s="51"/>
      <c r="AK40" s="51"/>
    </row>
    <row r="41" spans="1:37" s="19" customFormat="1" ht="10.5" customHeight="1" x14ac:dyDescent="0.2">
      <c r="A41" s="6" t="s">
        <v>42</v>
      </c>
      <c r="B41" s="17">
        <f t="shared" si="1"/>
        <v>0.61836710000000006</v>
      </c>
      <c r="C41" s="17">
        <f t="shared" si="1"/>
        <v>0</v>
      </c>
      <c r="D41" s="17">
        <f t="shared" si="1"/>
        <v>0</v>
      </c>
      <c r="E41" s="17">
        <f t="shared" si="1"/>
        <v>1.5436498999999999</v>
      </c>
      <c r="F41" s="17">
        <f t="shared" si="1"/>
        <v>24.748058499999996</v>
      </c>
      <c r="G41" s="17">
        <f t="shared" si="1"/>
        <v>0</v>
      </c>
      <c r="H41" s="17">
        <f t="shared" si="1"/>
        <v>0</v>
      </c>
      <c r="I41" s="17">
        <f t="shared" si="1"/>
        <v>16.5252996</v>
      </c>
      <c r="J41" s="17">
        <f t="shared" si="1"/>
        <v>3.7783544</v>
      </c>
      <c r="K41" s="17">
        <f t="shared" si="1"/>
        <v>47.213613199999998</v>
      </c>
      <c r="L41" s="17"/>
      <c r="M41" s="17"/>
      <c r="N41" s="17"/>
      <c r="O41" s="17"/>
      <c r="P41" s="17"/>
      <c r="Q41" s="6" t="s">
        <v>42</v>
      </c>
      <c r="R41" s="17">
        <v>53.17</v>
      </c>
      <c r="S41" s="17">
        <v>0</v>
      </c>
      <c r="T41" s="17">
        <v>0</v>
      </c>
      <c r="U41" s="17">
        <v>132.72999999999999</v>
      </c>
      <c r="V41" s="17">
        <v>2127.9499999999998</v>
      </c>
      <c r="W41" s="17">
        <v>0</v>
      </c>
      <c r="X41" s="17">
        <v>0</v>
      </c>
      <c r="Y41" s="17">
        <v>1420.92</v>
      </c>
      <c r="Z41" s="17">
        <v>324.88</v>
      </c>
      <c r="AA41" s="17">
        <v>4059.64</v>
      </c>
      <c r="AB41" s="18"/>
      <c r="AC41" s="18"/>
      <c r="AD41" s="18"/>
      <c r="AE41" s="18"/>
      <c r="AF41" s="18"/>
      <c r="AJ41" s="51"/>
      <c r="AK41" s="51"/>
    </row>
    <row r="42" spans="1:37" s="19" customFormat="1" ht="10.5" customHeight="1" x14ac:dyDescent="0.2">
      <c r="A42" s="6" t="s">
        <v>43</v>
      </c>
      <c r="B42" s="17">
        <f t="shared" si="1"/>
        <v>9.362150000000001E-2</v>
      </c>
      <c r="C42" s="17">
        <f t="shared" si="1"/>
        <v>0</v>
      </c>
      <c r="D42" s="17">
        <f t="shared" si="1"/>
        <v>0</v>
      </c>
      <c r="E42" s="17">
        <f t="shared" si="1"/>
        <v>4.3030999999999998E-3</v>
      </c>
      <c r="F42" s="17">
        <f t="shared" si="1"/>
        <v>4.0577069999999997</v>
      </c>
      <c r="G42" s="17">
        <f t="shared" si="1"/>
        <v>0</v>
      </c>
      <c r="H42" s="17">
        <f t="shared" si="1"/>
        <v>0</v>
      </c>
      <c r="I42" s="17">
        <f t="shared" si="1"/>
        <v>7.0638293999999995</v>
      </c>
      <c r="J42" s="17">
        <f t="shared" si="1"/>
        <v>0</v>
      </c>
      <c r="K42" s="17">
        <f t="shared" si="1"/>
        <v>11.219461000000001</v>
      </c>
      <c r="L42" s="17"/>
      <c r="M42" s="17"/>
      <c r="N42" s="17"/>
      <c r="O42" s="17"/>
      <c r="P42" s="17"/>
      <c r="Q42" s="6" t="s">
        <v>43</v>
      </c>
      <c r="R42" s="17">
        <v>8.0500000000000007</v>
      </c>
      <c r="S42" s="17">
        <v>0</v>
      </c>
      <c r="T42" s="17">
        <v>0</v>
      </c>
      <c r="U42" s="17">
        <v>0.37</v>
      </c>
      <c r="V42" s="17">
        <v>348.9</v>
      </c>
      <c r="W42" s="17">
        <v>0</v>
      </c>
      <c r="X42" s="17">
        <v>0</v>
      </c>
      <c r="Y42" s="17">
        <v>607.38</v>
      </c>
      <c r="Z42" s="17">
        <v>0</v>
      </c>
      <c r="AA42" s="17">
        <v>964.7</v>
      </c>
      <c r="AB42" s="18"/>
      <c r="AC42" s="18"/>
      <c r="AD42" s="18"/>
      <c r="AE42" s="18"/>
      <c r="AF42" s="18"/>
      <c r="AJ42" s="51"/>
      <c r="AK42" s="51"/>
    </row>
    <row r="43" spans="1:37" s="19" customFormat="1" ht="10.5" customHeight="1" x14ac:dyDescent="0.2">
      <c r="A43" s="6" t="s">
        <v>44</v>
      </c>
      <c r="B43" s="17">
        <f t="shared" si="1"/>
        <v>4.3961399999999998E-2</v>
      </c>
      <c r="C43" s="17">
        <f t="shared" si="1"/>
        <v>0</v>
      </c>
      <c r="D43" s="17">
        <f t="shared" si="1"/>
        <v>0</v>
      </c>
      <c r="E43" s="17">
        <f t="shared" si="1"/>
        <v>9.8855000000000002E-3</v>
      </c>
      <c r="F43" s="17">
        <f t="shared" si="1"/>
        <v>0.8650393999999999</v>
      </c>
      <c r="G43" s="17">
        <f t="shared" si="1"/>
        <v>0</v>
      </c>
      <c r="H43" s="17">
        <f t="shared" si="1"/>
        <v>0</v>
      </c>
      <c r="I43" s="17">
        <f t="shared" si="1"/>
        <v>6.1714594999999992</v>
      </c>
      <c r="J43" s="17">
        <f t="shared" si="1"/>
        <v>0</v>
      </c>
      <c r="K43" s="17">
        <f t="shared" si="1"/>
        <v>7.090462099999999</v>
      </c>
      <c r="L43" s="17"/>
      <c r="M43" s="17"/>
      <c r="N43" s="17"/>
      <c r="O43" s="17"/>
      <c r="P43" s="17"/>
      <c r="Q43" s="6" t="s">
        <v>44</v>
      </c>
      <c r="R43" s="17">
        <v>3.78</v>
      </c>
      <c r="S43" s="17">
        <v>0</v>
      </c>
      <c r="T43" s="17">
        <v>0</v>
      </c>
      <c r="U43" s="17">
        <v>0.85</v>
      </c>
      <c r="V43" s="17">
        <v>74.38</v>
      </c>
      <c r="W43" s="17">
        <v>0</v>
      </c>
      <c r="X43" s="17">
        <v>0</v>
      </c>
      <c r="Y43" s="17">
        <v>530.65</v>
      </c>
      <c r="Z43" s="17">
        <v>0</v>
      </c>
      <c r="AA43" s="17">
        <v>609.66999999999996</v>
      </c>
      <c r="AB43" s="18"/>
      <c r="AC43" s="18"/>
      <c r="AD43" s="18"/>
      <c r="AE43" s="18"/>
      <c r="AF43" s="18"/>
      <c r="AJ43" s="51"/>
      <c r="AK43" s="51"/>
    </row>
    <row r="44" spans="1:37" s="19" customFormat="1" ht="10.5" customHeight="1" x14ac:dyDescent="0.2">
      <c r="A44" s="6" t="s">
        <v>45</v>
      </c>
      <c r="B44" s="17">
        <f t="shared" ref="B44:K62" si="2">R44*$N$4</f>
        <v>0.49311199999999999</v>
      </c>
      <c r="C44" s="17">
        <f t="shared" si="2"/>
        <v>0</v>
      </c>
      <c r="D44" s="17">
        <f t="shared" si="2"/>
        <v>0</v>
      </c>
      <c r="E44" s="17">
        <f t="shared" si="2"/>
        <v>0.38693010000000005</v>
      </c>
      <c r="F44" s="17">
        <f t="shared" si="2"/>
        <v>2.6882744999999999</v>
      </c>
      <c r="G44" s="17">
        <f t="shared" si="2"/>
        <v>0</v>
      </c>
      <c r="H44" s="17">
        <f t="shared" si="2"/>
        <v>0</v>
      </c>
      <c r="I44" s="17">
        <f t="shared" si="2"/>
        <v>5.0673072999999995</v>
      </c>
      <c r="J44" s="17">
        <f t="shared" si="2"/>
        <v>0</v>
      </c>
      <c r="K44" s="17">
        <f t="shared" si="2"/>
        <v>8.6355076000000004</v>
      </c>
      <c r="L44" s="17"/>
      <c r="M44" s="17"/>
      <c r="N44" s="17"/>
      <c r="O44" s="17"/>
      <c r="P44" s="17"/>
      <c r="Q44" s="6" t="s">
        <v>45</v>
      </c>
      <c r="R44" s="17">
        <v>42.4</v>
      </c>
      <c r="S44" s="17">
        <v>0</v>
      </c>
      <c r="T44" s="17">
        <v>0</v>
      </c>
      <c r="U44" s="17">
        <v>33.270000000000003</v>
      </c>
      <c r="V44" s="17">
        <v>231.15</v>
      </c>
      <c r="W44" s="17">
        <v>0</v>
      </c>
      <c r="X44" s="17">
        <v>0</v>
      </c>
      <c r="Y44" s="17">
        <v>435.71</v>
      </c>
      <c r="Z44" s="17">
        <v>0</v>
      </c>
      <c r="AA44" s="17">
        <v>742.52</v>
      </c>
      <c r="AB44" s="18"/>
      <c r="AC44" s="18"/>
      <c r="AD44" s="18"/>
      <c r="AE44" s="18"/>
      <c r="AF44" s="18"/>
      <c r="AJ44" s="51"/>
      <c r="AK44" s="51"/>
    </row>
    <row r="45" spans="1:37" s="19" customFormat="1" ht="10.5" customHeight="1" x14ac:dyDescent="0.2">
      <c r="A45" s="6" t="s">
        <v>46</v>
      </c>
      <c r="B45" s="17">
        <f t="shared" si="2"/>
        <v>0.45484929999999996</v>
      </c>
      <c r="C45" s="17">
        <f t="shared" si="2"/>
        <v>0</v>
      </c>
      <c r="D45" s="17">
        <f t="shared" si="2"/>
        <v>0</v>
      </c>
      <c r="E45" s="17">
        <f t="shared" si="2"/>
        <v>1.4561922999999999</v>
      </c>
      <c r="F45" s="17">
        <f t="shared" si="2"/>
        <v>23.945821099999996</v>
      </c>
      <c r="G45" s="17">
        <f t="shared" si="2"/>
        <v>0</v>
      </c>
      <c r="H45" s="17">
        <f t="shared" si="2"/>
        <v>0</v>
      </c>
      <c r="I45" s="17">
        <f t="shared" si="2"/>
        <v>11.0826922</v>
      </c>
      <c r="J45" s="17">
        <f t="shared" si="2"/>
        <v>8.1410000000000011E-4</v>
      </c>
      <c r="K45" s="17">
        <f t="shared" si="2"/>
        <v>36.940369000000004</v>
      </c>
      <c r="L45" s="17"/>
      <c r="M45" s="17"/>
      <c r="N45" s="17"/>
      <c r="O45" s="17"/>
      <c r="P45" s="17"/>
      <c r="Q45" s="6" t="s">
        <v>46</v>
      </c>
      <c r="R45" s="17">
        <v>39.11</v>
      </c>
      <c r="S45" s="17">
        <v>0</v>
      </c>
      <c r="T45" s="17">
        <v>0</v>
      </c>
      <c r="U45" s="17">
        <v>125.21</v>
      </c>
      <c r="V45" s="17">
        <v>2058.9699999999998</v>
      </c>
      <c r="W45" s="17">
        <v>0</v>
      </c>
      <c r="X45" s="17">
        <v>0</v>
      </c>
      <c r="Y45" s="17">
        <v>952.94</v>
      </c>
      <c r="Z45" s="17">
        <v>7.0000000000000007E-2</v>
      </c>
      <c r="AA45" s="17">
        <v>3176.3</v>
      </c>
      <c r="AB45" s="18"/>
      <c r="AC45" s="18"/>
      <c r="AD45" s="18"/>
      <c r="AE45" s="18"/>
      <c r="AF45" s="18"/>
      <c r="AJ45" s="51"/>
      <c r="AK45" s="51"/>
    </row>
    <row r="46" spans="1:37" s="19" customFormat="1" ht="10.5" customHeight="1" x14ac:dyDescent="0.2">
      <c r="A46" s="6" t="s">
        <v>47</v>
      </c>
      <c r="B46" s="17">
        <f t="shared" si="2"/>
        <v>0.5392830999999999</v>
      </c>
      <c r="C46" s="17">
        <f t="shared" si="2"/>
        <v>0</v>
      </c>
      <c r="D46" s="17">
        <f t="shared" si="2"/>
        <v>0</v>
      </c>
      <c r="E46" s="17">
        <f t="shared" si="2"/>
        <v>0.47334100000000001</v>
      </c>
      <c r="F46" s="17">
        <f t="shared" si="2"/>
        <v>1.2310354999999999</v>
      </c>
      <c r="G46" s="17">
        <f t="shared" si="2"/>
        <v>0</v>
      </c>
      <c r="H46" s="17">
        <f t="shared" si="2"/>
        <v>0</v>
      </c>
      <c r="I46" s="17">
        <f t="shared" si="2"/>
        <v>2.8937765999999998</v>
      </c>
      <c r="J46" s="17">
        <f t="shared" si="2"/>
        <v>0</v>
      </c>
      <c r="K46" s="17">
        <f t="shared" si="2"/>
        <v>5.1375525</v>
      </c>
      <c r="L46" s="17"/>
      <c r="M46" s="17"/>
      <c r="N46" s="17"/>
      <c r="O46" s="17"/>
      <c r="P46" s="17"/>
      <c r="Q46" s="6" t="s">
        <v>47</v>
      </c>
      <c r="R46" s="17">
        <v>46.37</v>
      </c>
      <c r="S46" s="17">
        <v>0</v>
      </c>
      <c r="T46" s="17">
        <v>0</v>
      </c>
      <c r="U46" s="17">
        <v>40.700000000000003</v>
      </c>
      <c r="V46" s="17">
        <v>105.85</v>
      </c>
      <c r="W46" s="17">
        <v>0</v>
      </c>
      <c r="X46" s="17">
        <v>0</v>
      </c>
      <c r="Y46" s="17">
        <v>248.82</v>
      </c>
      <c r="Z46" s="17">
        <v>0</v>
      </c>
      <c r="AA46" s="17">
        <v>441.75</v>
      </c>
      <c r="AB46" s="18"/>
      <c r="AC46" s="18"/>
      <c r="AD46" s="18"/>
      <c r="AE46" s="18"/>
      <c r="AF46" s="18"/>
      <c r="AJ46" s="51"/>
      <c r="AK46" s="51"/>
    </row>
    <row r="47" spans="1:37" s="19" customFormat="1" ht="10.5" customHeight="1" x14ac:dyDescent="0.2">
      <c r="A47" s="6" t="s">
        <v>48</v>
      </c>
      <c r="B47" s="17">
        <f t="shared" si="2"/>
        <v>0.95831200000000005</v>
      </c>
      <c r="C47" s="17">
        <f t="shared" si="2"/>
        <v>0</v>
      </c>
      <c r="D47" s="17">
        <f t="shared" si="2"/>
        <v>0</v>
      </c>
      <c r="E47" s="17">
        <f t="shared" si="2"/>
        <v>0.3456436</v>
      </c>
      <c r="F47" s="17">
        <f t="shared" si="2"/>
        <v>7.0772038999999998</v>
      </c>
      <c r="G47" s="17">
        <f t="shared" si="2"/>
        <v>0</v>
      </c>
      <c r="H47" s="17">
        <f t="shared" si="2"/>
        <v>0</v>
      </c>
      <c r="I47" s="17">
        <f t="shared" si="2"/>
        <v>10.806247099999998</v>
      </c>
      <c r="J47" s="17">
        <f t="shared" si="2"/>
        <v>0</v>
      </c>
      <c r="K47" s="17">
        <f t="shared" si="2"/>
        <v>19.187406599999999</v>
      </c>
      <c r="L47" s="17"/>
      <c r="M47" s="17"/>
      <c r="N47" s="17"/>
      <c r="O47" s="17"/>
      <c r="P47" s="17"/>
      <c r="Q47" s="6" t="s">
        <v>48</v>
      </c>
      <c r="R47" s="17">
        <v>82.4</v>
      </c>
      <c r="S47" s="17">
        <v>0</v>
      </c>
      <c r="T47" s="17">
        <v>0</v>
      </c>
      <c r="U47" s="17">
        <v>29.72</v>
      </c>
      <c r="V47" s="17">
        <v>608.53</v>
      </c>
      <c r="W47" s="17">
        <v>0</v>
      </c>
      <c r="X47" s="17">
        <v>0</v>
      </c>
      <c r="Y47" s="17">
        <v>929.17</v>
      </c>
      <c r="Z47" s="17">
        <v>0</v>
      </c>
      <c r="AA47" s="17">
        <v>1649.82</v>
      </c>
      <c r="AB47" s="18"/>
      <c r="AC47" s="18"/>
      <c r="AD47" s="18"/>
      <c r="AE47" s="18"/>
      <c r="AF47" s="18"/>
      <c r="AJ47" s="51"/>
      <c r="AK47" s="51"/>
    </row>
    <row r="48" spans="1:37" s="19" customFormat="1" ht="11.25" customHeight="1" x14ac:dyDescent="0.2">
      <c r="A48" s="6" t="s">
        <v>113</v>
      </c>
      <c r="B48" s="17">
        <f t="shared" si="2"/>
        <v>3.925125</v>
      </c>
      <c r="C48" s="17">
        <f t="shared" si="2"/>
        <v>0</v>
      </c>
      <c r="D48" s="17">
        <f t="shared" si="2"/>
        <v>0</v>
      </c>
      <c r="E48" s="17">
        <f t="shared" si="2"/>
        <v>0.51939579999999996</v>
      </c>
      <c r="F48" s="17">
        <f t="shared" si="2"/>
        <v>6.1743669999999993</v>
      </c>
      <c r="G48" s="17">
        <f t="shared" si="2"/>
        <v>0</v>
      </c>
      <c r="H48" s="17">
        <f t="shared" si="2"/>
        <v>0</v>
      </c>
      <c r="I48" s="17">
        <f t="shared" si="2"/>
        <v>20.951561299999998</v>
      </c>
      <c r="J48" s="17">
        <f t="shared" si="2"/>
        <v>4.8207512999999995</v>
      </c>
      <c r="K48" s="17">
        <f t="shared" si="2"/>
        <v>36.3910841</v>
      </c>
      <c r="L48" s="17"/>
      <c r="M48" s="17"/>
      <c r="N48" s="17"/>
      <c r="O48" s="17"/>
      <c r="P48" s="17"/>
      <c r="Q48" s="6" t="s">
        <v>113</v>
      </c>
      <c r="R48" s="17">
        <v>337.5</v>
      </c>
      <c r="S48" s="17">
        <v>0</v>
      </c>
      <c r="T48" s="17">
        <v>0</v>
      </c>
      <c r="U48" s="17">
        <v>44.66</v>
      </c>
      <c r="V48" s="17">
        <v>530.9</v>
      </c>
      <c r="W48" s="17">
        <v>0</v>
      </c>
      <c r="X48" s="17">
        <v>0</v>
      </c>
      <c r="Y48" s="17">
        <v>1801.51</v>
      </c>
      <c r="Z48" s="17">
        <v>414.51</v>
      </c>
      <c r="AA48" s="17">
        <v>3129.07</v>
      </c>
      <c r="AB48" s="18"/>
      <c r="AC48" s="18"/>
      <c r="AD48" s="18"/>
      <c r="AE48" s="18"/>
      <c r="AF48" s="18"/>
      <c r="AJ48" s="51"/>
      <c r="AK48" s="51"/>
    </row>
    <row r="49" spans="1:37" s="19" customFormat="1" ht="11.25" customHeight="1" x14ac:dyDescent="0.2">
      <c r="A49" s="6" t="s">
        <v>49</v>
      </c>
      <c r="B49" s="17">
        <f t="shared" si="2"/>
        <v>5.2567599999999992E-2</v>
      </c>
      <c r="C49" s="17">
        <f t="shared" si="2"/>
        <v>0</v>
      </c>
      <c r="D49" s="17">
        <f t="shared" si="2"/>
        <v>0</v>
      </c>
      <c r="E49" s="17">
        <f t="shared" si="2"/>
        <v>2.8171348999999997</v>
      </c>
      <c r="F49" s="17">
        <f t="shared" si="2"/>
        <v>4.3945118000000001</v>
      </c>
      <c r="G49" s="17">
        <f t="shared" si="2"/>
        <v>0</v>
      </c>
      <c r="H49" s="17">
        <f t="shared" si="2"/>
        <v>0</v>
      </c>
      <c r="I49" s="17">
        <f t="shared" si="2"/>
        <v>1.4643332999999998</v>
      </c>
      <c r="J49" s="17">
        <f t="shared" si="2"/>
        <v>0</v>
      </c>
      <c r="K49" s="17">
        <f t="shared" si="2"/>
        <v>8.7284313000000004</v>
      </c>
      <c r="L49" s="17"/>
      <c r="M49" s="17"/>
      <c r="N49" s="17"/>
      <c r="O49" s="17"/>
      <c r="P49" s="17"/>
      <c r="Q49" s="6" t="s">
        <v>49</v>
      </c>
      <c r="R49" s="17">
        <v>4.5199999999999996</v>
      </c>
      <c r="S49" s="17">
        <v>0</v>
      </c>
      <c r="T49" s="17">
        <v>0</v>
      </c>
      <c r="U49" s="17">
        <v>242.23</v>
      </c>
      <c r="V49" s="17">
        <v>377.86</v>
      </c>
      <c r="W49" s="17">
        <v>0</v>
      </c>
      <c r="X49" s="17">
        <v>0</v>
      </c>
      <c r="Y49" s="17">
        <v>125.91</v>
      </c>
      <c r="Z49" s="17">
        <v>0</v>
      </c>
      <c r="AA49" s="17">
        <v>750.51</v>
      </c>
      <c r="AB49" s="18"/>
      <c r="AC49" s="18"/>
      <c r="AD49" s="18"/>
      <c r="AE49" s="18"/>
      <c r="AF49" s="18"/>
      <c r="AJ49" s="51"/>
      <c r="AK49" s="51"/>
    </row>
    <row r="50" spans="1:37" s="19" customFormat="1" ht="10.5" customHeight="1" x14ac:dyDescent="0.25">
      <c r="A50" s="16" t="s">
        <v>50</v>
      </c>
      <c r="B50" s="25">
        <f t="shared" si="2"/>
        <v>0.1149044</v>
      </c>
      <c r="C50" s="25">
        <f t="shared" si="2"/>
        <v>0</v>
      </c>
      <c r="D50" s="25">
        <f t="shared" si="2"/>
        <v>0</v>
      </c>
      <c r="E50" s="25">
        <f t="shared" si="2"/>
        <v>610.52615400000002</v>
      </c>
      <c r="F50" s="25">
        <f t="shared" si="2"/>
        <v>0.47322469999999994</v>
      </c>
      <c r="G50" s="25">
        <f t="shared" si="2"/>
        <v>12.695075399999999</v>
      </c>
      <c r="H50" s="25">
        <f t="shared" si="2"/>
        <v>0</v>
      </c>
      <c r="I50" s="25">
        <f t="shared" si="2"/>
        <v>4.3522949000000004</v>
      </c>
      <c r="J50" s="25">
        <f t="shared" si="2"/>
        <v>0</v>
      </c>
      <c r="K50" s="25">
        <f t="shared" si="2"/>
        <v>628.16165339999998</v>
      </c>
      <c r="L50" s="25"/>
      <c r="M50" s="25"/>
      <c r="N50" s="25"/>
      <c r="O50" s="25"/>
      <c r="P50" s="17"/>
      <c r="Q50" s="16" t="s">
        <v>75</v>
      </c>
      <c r="R50" s="25">
        <v>9.8800000000000008</v>
      </c>
      <c r="S50" s="25">
        <v>0</v>
      </c>
      <c r="T50" s="25">
        <v>0</v>
      </c>
      <c r="U50" s="25">
        <v>52495.8</v>
      </c>
      <c r="V50" s="25">
        <v>40.69</v>
      </c>
      <c r="W50" s="25">
        <v>1091.58</v>
      </c>
      <c r="X50" s="25">
        <v>0</v>
      </c>
      <c r="Y50" s="25">
        <v>374.23</v>
      </c>
      <c r="Z50" s="25">
        <v>0</v>
      </c>
      <c r="AA50" s="25">
        <v>54012.18</v>
      </c>
      <c r="AB50" s="18"/>
      <c r="AC50" s="18"/>
      <c r="AD50" s="18"/>
      <c r="AE50" s="18"/>
      <c r="AF50" s="18"/>
      <c r="AJ50" s="51"/>
      <c r="AK50" s="51"/>
    </row>
    <row r="51" spans="1:37" s="19" customFormat="1" ht="10.5" customHeight="1" x14ac:dyDescent="0.2">
      <c r="A51" s="6" t="s">
        <v>51</v>
      </c>
      <c r="B51" s="17">
        <f t="shared" si="2"/>
        <v>0</v>
      </c>
      <c r="C51" s="17">
        <f t="shared" si="2"/>
        <v>0</v>
      </c>
      <c r="D51" s="17">
        <f t="shared" si="2"/>
        <v>0</v>
      </c>
      <c r="E51" s="17">
        <f t="shared" si="2"/>
        <v>147.37780229999998</v>
      </c>
      <c r="F51" s="17">
        <f t="shared" si="2"/>
        <v>0</v>
      </c>
      <c r="G51" s="17">
        <f t="shared" si="2"/>
        <v>0</v>
      </c>
      <c r="H51" s="17">
        <f t="shared" si="2"/>
        <v>0</v>
      </c>
      <c r="I51" s="17">
        <f t="shared" si="2"/>
        <v>0</v>
      </c>
      <c r="J51" s="17">
        <f t="shared" si="2"/>
        <v>0</v>
      </c>
      <c r="K51" s="17">
        <f t="shared" si="2"/>
        <v>147.37780229999998</v>
      </c>
      <c r="L51" s="17"/>
      <c r="M51" s="17"/>
      <c r="N51" s="17"/>
      <c r="O51" s="17"/>
      <c r="P51" s="17"/>
      <c r="Q51" s="6" t="s">
        <v>51</v>
      </c>
      <c r="R51" s="17">
        <v>0</v>
      </c>
      <c r="S51" s="17">
        <v>0</v>
      </c>
      <c r="T51" s="17">
        <v>0</v>
      </c>
      <c r="U51" s="17">
        <v>12672.21</v>
      </c>
      <c r="V51" s="17">
        <v>0</v>
      </c>
      <c r="W51" s="17">
        <v>0</v>
      </c>
      <c r="X51" s="17">
        <v>0</v>
      </c>
      <c r="Y51" s="17">
        <v>0</v>
      </c>
      <c r="Z51" s="17">
        <v>0</v>
      </c>
      <c r="AA51" s="17">
        <v>12672.21</v>
      </c>
      <c r="AB51" s="18"/>
      <c r="AC51" s="18"/>
      <c r="AD51" s="18"/>
      <c r="AE51" s="18"/>
      <c r="AF51" s="18"/>
      <c r="AJ51" s="51"/>
      <c r="AK51" s="51"/>
    </row>
    <row r="52" spans="1:37" s="19" customFormat="1" ht="10.5" customHeight="1" x14ac:dyDescent="0.2">
      <c r="A52" s="6" t="s">
        <v>52</v>
      </c>
      <c r="B52" s="17">
        <f t="shared" si="2"/>
        <v>0.1149044</v>
      </c>
      <c r="C52" s="17">
        <f t="shared" si="2"/>
        <v>0</v>
      </c>
      <c r="D52" s="17">
        <f t="shared" si="2"/>
        <v>0</v>
      </c>
      <c r="E52" s="17">
        <f t="shared" si="2"/>
        <v>7.7620945999999993</v>
      </c>
      <c r="F52" s="17">
        <f t="shared" si="2"/>
        <v>0</v>
      </c>
      <c r="G52" s="17">
        <f t="shared" si="2"/>
        <v>0</v>
      </c>
      <c r="H52" s="17">
        <f t="shared" si="2"/>
        <v>0</v>
      </c>
      <c r="I52" s="17">
        <f t="shared" si="2"/>
        <v>4.3193820000000001</v>
      </c>
      <c r="J52" s="17">
        <f t="shared" si="2"/>
        <v>0</v>
      </c>
      <c r="K52" s="17">
        <f t="shared" si="2"/>
        <v>12.1962647</v>
      </c>
      <c r="L52" s="17"/>
      <c r="M52" s="17"/>
      <c r="N52" s="17"/>
      <c r="O52" s="17"/>
      <c r="P52" s="17"/>
      <c r="Q52" s="6" t="s">
        <v>52</v>
      </c>
      <c r="R52" s="17">
        <v>9.8800000000000008</v>
      </c>
      <c r="S52" s="17">
        <v>0</v>
      </c>
      <c r="T52" s="17">
        <v>0</v>
      </c>
      <c r="U52" s="17">
        <v>667.42</v>
      </c>
      <c r="V52" s="17">
        <v>0</v>
      </c>
      <c r="W52" s="17">
        <v>0</v>
      </c>
      <c r="X52" s="17">
        <v>0</v>
      </c>
      <c r="Y52" s="17">
        <v>371.4</v>
      </c>
      <c r="Z52" s="17">
        <v>0</v>
      </c>
      <c r="AA52" s="17">
        <v>1048.69</v>
      </c>
      <c r="AB52" s="18"/>
      <c r="AC52" s="18"/>
      <c r="AD52" s="18"/>
      <c r="AE52" s="18"/>
      <c r="AF52" s="18"/>
      <c r="AJ52" s="51"/>
      <c r="AK52" s="51"/>
    </row>
    <row r="53" spans="1:37" s="19" customFormat="1" ht="10.5" customHeight="1" x14ac:dyDescent="0.2">
      <c r="A53" s="6" t="s">
        <v>53</v>
      </c>
      <c r="B53" s="17">
        <f t="shared" si="2"/>
        <v>0</v>
      </c>
      <c r="C53" s="17">
        <f t="shared" si="2"/>
        <v>0</v>
      </c>
      <c r="D53" s="17">
        <f t="shared" si="2"/>
        <v>0</v>
      </c>
      <c r="E53" s="17">
        <f t="shared" si="2"/>
        <v>443.99746330000005</v>
      </c>
      <c r="F53" s="17">
        <f t="shared" si="2"/>
        <v>0.47322469999999994</v>
      </c>
      <c r="G53" s="17">
        <f t="shared" si="2"/>
        <v>12.695075399999999</v>
      </c>
      <c r="H53" s="17">
        <f t="shared" si="2"/>
        <v>0</v>
      </c>
      <c r="I53" s="17">
        <f t="shared" si="2"/>
        <v>3.2912900000000002E-2</v>
      </c>
      <c r="J53" s="17">
        <f t="shared" si="2"/>
        <v>0</v>
      </c>
      <c r="K53" s="17">
        <f t="shared" si="2"/>
        <v>457.19867629999999</v>
      </c>
      <c r="L53" s="17"/>
      <c r="M53" s="17"/>
      <c r="N53" s="17"/>
      <c r="O53" s="17"/>
      <c r="P53" s="17"/>
      <c r="Q53" s="6" t="s">
        <v>53</v>
      </c>
      <c r="R53" s="17">
        <v>0</v>
      </c>
      <c r="S53" s="17">
        <v>0</v>
      </c>
      <c r="T53" s="17">
        <v>0</v>
      </c>
      <c r="U53" s="17">
        <v>38176.910000000003</v>
      </c>
      <c r="V53" s="17">
        <v>40.69</v>
      </c>
      <c r="W53" s="17">
        <v>1091.58</v>
      </c>
      <c r="X53" s="17">
        <v>0</v>
      </c>
      <c r="Y53" s="17">
        <v>2.83</v>
      </c>
      <c r="Z53" s="17">
        <v>0</v>
      </c>
      <c r="AA53" s="17">
        <v>39312.01</v>
      </c>
      <c r="AB53" s="18"/>
      <c r="AC53" s="18"/>
      <c r="AD53" s="18"/>
      <c r="AE53" s="18"/>
      <c r="AF53" s="18"/>
      <c r="AJ53" s="51"/>
      <c r="AK53" s="51"/>
    </row>
    <row r="54" spans="1:37" s="19" customFormat="1" ht="10.5" customHeight="1" x14ac:dyDescent="0.2">
      <c r="A54" s="6" t="s">
        <v>54</v>
      </c>
      <c r="B54" s="17">
        <f t="shared" si="2"/>
        <v>0</v>
      </c>
      <c r="C54" s="17">
        <f t="shared" si="2"/>
        <v>0</v>
      </c>
      <c r="D54" s="17">
        <f t="shared" si="2"/>
        <v>0</v>
      </c>
      <c r="E54" s="17">
        <f t="shared" si="2"/>
        <v>11.3887938</v>
      </c>
      <c r="F54" s="17">
        <f t="shared" si="2"/>
        <v>0</v>
      </c>
      <c r="G54" s="17">
        <f t="shared" si="2"/>
        <v>0</v>
      </c>
      <c r="H54" s="17">
        <f t="shared" si="2"/>
        <v>0</v>
      </c>
      <c r="I54" s="17">
        <f t="shared" si="2"/>
        <v>0</v>
      </c>
      <c r="J54" s="17">
        <f t="shared" si="2"/>
        <v>0</v>
      </c>
      <c r="K54" s="17">
        <f t="shared" si="2"/>
        <v>11.3887938</v>
      </c>
      <c r="L54" s="17"/>
      <c r="M54" s="17"/>
      <c r="N54" s="17"/>
      <c r="O54" s="17"/>
      <c r="P54" s="17"/>
      <c r="Q54" s="6" t="s">
        <v>54</v>
      </c>
      <c r="R54" s="17">
        <v>0</v>
      </c>
      <c r="S54" s="17">
        <v>0</v>
      </c>
      <c r="T54" s="17">
        <v>0</v>
      </c>
      <c r="U54" s="17">
        <v>979.26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  <c r="AA54" s="17">
        <v>979.26</v>
      </c>
      <c r="AB54" s="18"/>
      <c r="AC54" s="18"/>
      <c r="AD54" s="18"/>
      <c r="AE54" s="18"/>
      <c r="AF54" s="18"/>
      <c r="AJ54" s="51"/>
      <c r="AK54" s="51"/>
    </row>
    <row r="55" spans="1:37" s="19" customFormat="1" ht="10.5" customHeight="1" x14ac:dyDescent="0.2">
      <c r="A55" s="6" t="s">
        <v>55</v>
      </c>
      <c r="B55" s="17">
        <f t="shared" si="2"/>
        <v>0</v>
      </c>
      <c r="C55" s="17">
        <f t="shared" si="2"/>
        <v>0</v>
      </c>
      <c r="D55" s="17">
        <f t="shared" si="2"/>
        <v>0</v>
      </c>
      <c r="E55" s="17">
        <f t="shared" si="2"/>
        <v>0</v>
      </c>
      <c r="F55" s="17">
        <f t="shared" si="2"/>
        <v>0</v>
      </c>
      <c r="G55" s="17">
        <f t="shared" si="2"/>
        <v>0</v>
      </c>
      <c r="H55" s="17">
        <f t="shared" si="2"/>
        <v>0</v>
      </c>
      <c r="I55" s="17">
        <f t="shared" si="2"/>
        <v>0</v>
      </c>
      <c r="J55" s="17">
        <f t="shared" si="2"/>
        <v>0</v>
      </c>
      <c r="K55" s="17">
        <f t="shared" si="2"/>
        <v>0</v>
      </c>
      <c r="L55" s="17"/>
      <c r="M55" s="17"/>
      <c r="N55" s="17"/>
      <c r="O55" s="17"/>
      <c r="P55" s="17"/>
      <c r="Q55" s="6" t="s">
        <v>55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8"/>
      <c r="AC55" s="18"/>
      <c r="AD55" s="18"/>
      <c r="AE55" s="18"/>
      <c r="AF55" s="18"/>
      <c r="AJ55" s="51"/>
      <c r="AK55" s="51"/>
    </row>
    <row r="56" spans="1:37" s="19" customFormat="1" ht="10.5" customHeight="1" x14ac:dyDescent="0.25">
      <c r="A56" s="16" t="s">
        <v>30</v>
      </c>
      <c r="B56" s="25">
        <f t="shared" si="2"/>
        <v>5.9436277999999998</v>
      </c>
      <c r="C56" s="25">
        <f t="shared" si="2"/>
        <v>2.5647639</v>
      </c>
      <c r="D56" s="25">
        <f t="shared" si="2"/>
        <v>0</v>
      </c>
      <c r="E56" s="25">
        <f t="shared" si="2"/>
        <v>82.384477699999991</v>
      </c>
      <c r="F56" s="25">
        <f t="shared" si="2"/>
        <v>465.98083819999999</v>
      </c>
      <c r="G56" s="25">
        <f t="shared" si="2"/>
        <v>21.626333899999999</v>
      </c>
      <c r="H56" s="25">
        <f t="shared" si="2"/>
        <v>0</v>
      </c>
      <c r="I56" s="25">
        <f t="shared" si="2"/>
        <v>214.93821679999999</v>
      </c>
      <c r="J56" s="25">
        <f t="shared" si="2"/>
        <v>5.2655987999999994</v>
      </c>
      <c r="K56" s="25">
        <f t="shared" si="2"/>
        <v>798.70408970000005</v>
      </c>
      <c r="L56" s="25"/>
      <c r="M56" s="25"/>
      <c r="N56" s="25"/>
      <c r="O56" s="25"/>
      <c r="P56" s="17"/>
      <c r="Q56" s="16" t="s">
        <v>30</v>
      </c>
      <c r="R56" s="25">
        <v>511.06</v>
      </c>
      <c r="S56" s="25">
        <v>220.53</v>
      </c>
      <c r="T56" s="25">
        <v>0</v>
      </c>
      <c r="U56" s="25">
        <v>7083.79</v>
      </c>
      <c r="V56" s="25">
        <v>40067.14</v>
      </c>
      <c r="W56" s="25">
        <v>1859.53</v>
      </c>
      <c r="X56" s="25">
        <v>0</v>
      </c>
      <c r="Y56" s="25">
        <v>18481.36</v>
      </c>
      <c r="Z56" s="25">
        <v>452.76</v>
      </c>
      <c r="AA56" s="25">
        <v>68676.19</v>
      </c>
      <c r="AB56" s="18"/>
      <c r="AC56" s="18"/>
      <c r="AD56" s="18"/>
      <c r="AE56" s="18"/>
      <c r="AF56" s="18"/>
      <c r="AJ56" s="51"/>
      <c r="AK56" s="51"/>
    </row>
    <row r="57" spans="1:37" s="19" customFormat="1" ht="10.5" customHeight="1" x14ac:dyDescent="0.2">
      <c r="A57" s="6" t="s">
        <v>56</v>
      </c>
      <c r="B57" s="17">
        <f t="shared" si="2"/>
        <v>5.6522962999999997</v>
      </c>
      <c r="C57" s="17">
        <f t="shared" si="2"/>
        <v>2.5647639</v>
      </c>
      <c r="D57" s="17">
        <f t="shared" si="2"/>
        <v>0</v>
      </c>
      <c r="E57" s="17">
        <f t="shared" si="2"/>
        <v>34.169986700000003</v>
      </c>
      <c r="F57" s="17">
        <f t="shared" si="2"/>
        <v>349.85272959999998</v>
      </c>
      <c r="G57" s="17">
        <f t="shared" si="2"/>
        <v>6.9989339999999993</v>
      </c>
      <c r="H57" s="17">
        <f t="shared" si="2"/>
        <v>0</v>
      </c>
      <c r="I57" s="17">
        <f t="shared" si="2"/>
        <v>113.41250359999999</v>
      </c>
      <c r="J57" s="17">
        <f t="shared" si="2"/>
        <v>0.60394590000000004</v>
      </c>
      <c r="K57" s="17">
        <f t="shared" si="2"/>
        <v>513.25515999999993</v>
      </c>
      <c r="L57" s="17"/>
      <c r="M57" s="17"/>
      <c r="N57" s="17"/>
      <c r="O57" s="17"/>
      <c r="P57" s="17"/>
      <c r="Q57" s="6" t="s">
        <v>56</v>
      </c>
      <c r="R57" s="17">
        <v>486.01</v>
      </c>
      <c r="S57" s="17">
        <v>220.53</v>
      </c>
      <c r="T57" s="17">
        <v>0</v>
      </c>
      <c r="U57" s="17">
        <v>2938.09</v>
      </c>
      <c r="V57" s="17">
        <v>30081.919999999998</v>
      </c>
      <c r="W57" s="17">
        <v>601.79999999999995</v>
      </c>
      <c r="X57" s="17">
        <v>0</v>
      </c>
      <c r="Y57" s="17">
        <v>9751.7199999999993</v>
      </c>
      <c r="Z57" s="17">
        <v>51.93</v>
      </c>
      <c r="AA57" s="17">
        <v>44132</v>
      </c>
      <c r="AB57" s="18"/>
      <c r="AC57" s="18"/>
      <c r="AD57" s="18"/>
      <c r="AE57" s="18"/>
      <c r="AF57" s="18"/>
      <c r="AJ57" s="51"/>
      <c r="AK57" s="51"/>
    </row>
    <row r="58" spans="1:37" s="19" customFormat="1" ht="10.5" customHeight="1" x14ac:dyDescent="0.2">
      <c r="A58" s="6" t="s">
        <v>57</v>
      </c>
      <c r="B58" s="17">
        <f t="shared" si="2"/>
        <v>0.19340689999999999</v>
      </c>
      <c r="C58" s="17">
        <f t="shared" si="2"/>
        <v>0</v>
      </c>
      <c r="D58" s="17">
        <f t="shared" si="2"/>
        <v>0</v>
      </c>
      <c r="E58" s="17">
        <f t="shared" si="2"/>
        <v>11.032450600000001</v>
      </c>
      <c r="F58" s="17">
        <f t="shared" si="2"/>
        <v>43.631805799999995</v>
      </c>
      <c r="G58" s="17">
        <f t="shared" si="2"/>
        <v>1.440957</v>
      </c>
      <c r="H58" s="17">
        <f t="shared" si="2"/>
        <v>0</v>
      </c>
      <c r="I58" s="17">
        <f t="shared" si="2"/>
        <v>18.8024536</v>
      </c>
      <c r="J58" s="17">
        <f t="shared" si="2"/>
        <v>4.5227906999999998</v>
      </c>
      <c r="K58" s="17">
        <f t="shared" si="2"/>
        <v>79.623980900000006</v>
      </c>
      <c r="L58" s="17"/>
      <c r="M58" s="17"/>
      <c r="N58" s="17"/>
      <c r="O58" s="17"/>
      <c r="P58" s="17"/>
      <c r="Q58" s="6" t="s">
        <v>57</v>
      </c>
      <c r="R58" s="17">
        <v>16.63</v>
      </c>
      <c r="S58" s="17">
        <v>0</v>
      </c>
      <c r="T58" s="17">
        <v>0</v>
      </c>
      <c r="U58" s="17">
        <v>948.62</v>
      </c>
      <c r="V58" s="17">
        <v>3751.66</v>
      </c>
      <c r="W58" s="17">
        <v>123.9</v>
      </c>
      <c r="X58" s="17">
        <v>0</v>
      </c>
      <c r="Y58" s="17">
        <v>1616.72</v>
      </c>
      <c r="Z58" s="17">
        <v>388.89</v>
      </c>
      <c r="AA58" s="17">
        <v>6846.43</v>
      </c>
      <c r="AB58" s="18"/>
      <c r="AC58" s="18"/>
      <c r="AD58" s="18"/>
      <c r="AE58" s="18"/>
      <c r="AF58" s="18"/>
      <c r="AJ58" s="51"/>
      <c r="AK58" s="51"/>
    </row>
    <row r="59" spans="1:37" s="19" customFormat="1" ht="10.5" customHeight="1" x14ac:dyDescent="0.2">
      <c r="A59" s="6" t="s">
        <v>58</v>
      </c>
      <c r="B59" s="17">
        <f t="shared" si="2"/>
        <v>4.0937599999999998E-2</v>
      </c>
      <c r="C59" s="17">
        <f t="shared" si="2"/>
        <v>0</v>
      </c>
      <c r="D59" s="17">
        <f t="shared" si="2"/>
        <v>0</v>
      </c>
      <c r="E59" s="17">
        <f t="shared" si="2"/>
        <v>25.6017005</v>
      </c>
      <c r="F59" s="17">
        <f t="shared" si="2"/>
        <v>71.399826399999995</v>
      </c>
      <c r="G59" s="17">
        <f t="shared" si="2"/>
        <v>9.6154513999999995</v>
      </c>
      <c r="H59" s="17">
        <f t="shared" si="2"/>
        <v>0</v>
      </c>
      <c r="I59" s="17">
        <f t="shared" si="2"/>
        <v>78.849306599999991</v>
      </c>
      <c r="J59" s="17">
        <f t="shared" si="2"/>
        <v>0.13886219999999999</v>
      </c>
      <c r="K59" s="17">
        <f t="shared" si="2"/>
        <v>185.64596839999999</v>
      </c>
      <c r="L59" s="17"/>
      <c r="M59" s="17"/>
      <c r="N59" s="17"/>
      <c r="O59" s="17"/>
      <c r="P59" s="17"/>
      <c r="Q59" s="6" t="s">
        <v>58</v>
      </c>
      <c r="R59" s="17">
        <v>3.52</v>
      </c>
      <c r="S59" s="17">
        <v>0</v>
      </c>
      <c r="T59" s="17">
        <v>0</v>
      </c>
      <c r="U59" s="17">
        <v>2201.35</v>
      </c>
      <c r="V59" s="17">
        <v>6139.28</v>
      </c>
      <c r="W59" s="17">
        <v>826.78</v>
      </c>
      <c r="X59" s="17">
        <v>0</v>
      </c>
      <c r="Y59" s="17">
        <v>6779.82</v>
      </c>
      <c r="Z59" s="17">
        <v>11.94</v>
      </c>
      <c r="AA59" s="17">
        <v>15962.68</v>
      </c>
      <c r="AB59" s="18"/>
      <c r="AC59" s="18"/>
      <c r="AD59" s="18"/>
      <c r="AE59" s="18"/>
      <c r="AF59" s="18"/>
      <c r="AJ59" s="51"/>
      <c r="AK59" s="51"/>
    </row>
    <row r="60" spans="1:37" s="19" customFormat="1" ht="11.25" customHeight="1" x14ac:dyDescent="0.2">
      <c r="A60" s="6" t="s">
        <v>59</v>
      </c>
      <c r="B60" s="17">
        <f t="shared" si="2"/>
        <v>0</v>
      </c>
      <c r="C60" s="17">
        <f t="shared" si="2"/>
        <v>0</v>
      </c>
      <c r="D60" s="17">
        <f t="shared" si="2"/>
        <v>0</v>
      </c>
      <c r="E60" s="17">
        <f t="shared" si="2"/>
        <v>11.5803399</v>
      </c>
      <c r="F60" s="17">
        <f t="shared" si="2"/>
        <v>1.0964764</v>
      </c>
      <c r="G60" s="17">
        <f t="shared" si="2"/>
        <v>3.5170283000000002</v>
      </c>
      <c r="H60" s="17">
        <f t="shared" si="2"/>
        <v>0</v>
      </c>
      <c r="I60" s="17">
        <f t="shared" si="2"/>
        <v>3.8740692999999999</v>
      </c>
      <c r="J60" s="17">
        <f t="shared" si="2"/>
        <v>0</v>
      </c>
      <c r="K60" s="17">
        <f t="shared" si="2"/>
        <v>20.067913900000001</v>
      </c>
      <c r="L60" s="17"/>
      <c r="M60" s="17"/>
      <c r="N60" s="17"/>
      <c r="O60" s="17"/>
      <c r="P60" s="17"/>
      <c r="Q60" s="6" t="s">
        <v>59</v>
      </c>
      <c r="R60" s="17">
        <v>0</v>
      </c>
      <c r="S60" s="17">
        <v>0</v>
      </c>
      <c r="T60" s="17">
        <v>0</v>
      </c>
      <c r="U60" s="17">
        <v>995.73</v>
      </c>
      <c r="V60" s="17">
        <v>94.28</v>
      </c>
      <c r="W60" s="17">
        <v>302.41000000000003</v>
      </c>
      <c r="X60" s="17">
        <v>0</v>
      </c>
      <c r="Y60" s="17">
        <v>333.11</v>
      </c>
      <c r="Z60" s="17">
        <v>0</v>
      </c>
      <c r="AA60" s="17">
        <v>1725.53</v>
      </c>
      <c r="AB60" s="18"/>
      <c r="AC60" s="18"/>
      <c r="AD60" s="18"/>
      <c r="AE60" s="18"/>
      <c r="AF60" s="18"/>
      <c r="AJ60" s="51"/>
      <c r="AK60" s="51"/>
    </row>
    <row r="61" spans="1:37" s="19" customFormat="1" ht="10.5" customHeight="1" x14ac:dyDescent="0.2">
      <c r="A61" s="27" t="s">
        <v>60</v>
      </c>
      <c r="B61" s="28">
        <f t="shared" si="2"/>
        <v>5.7103300000000003E-2</v>
      </c>
      <c r="C61" s="28">
        <f t="shared" si="2"/>
        <v>0</v>
      </c>
      <c r="D61" s="28">
        <f t="shared" si="2"/>
        <v>0</v>
      </c>
      <c r="E61" s="28">
        <f t="shared" si="2"/>
        <v>0</v>
      </c>
      <c r="F61" s="28">
        <f t="shared" si="2"/>
        <v>0</v>
      </c>
      <c r="G61" s="28">
        <f t="shared" si="2"/>
        <v>5.3963199999999996E-2</v>
      </c>
      <c r="H61" s="28">
        <f t="shared" si="2"/>
        <v>0</v>
      </c>
      <c r="I61" s="28">
        <f t="shared" si="2"/>
        <v>0</v>
      </c>
      <c r="J61" s="28">
        <f t="shared" si="2"/>
        <v>0</v>
      </c>
      <c r="K61" s="28">
        <f t="shared" si="2"/>
        <v>0.11106650000000001</v>
      </c>
      <c r="L61" s="17"/>
      <c r="M61" s="17"/>
      <c r="N61" s="17"/>
      <c r="O61" s="17"/>
      <c r="P61" s="17"/>
      <c r="Q61" s="27" t="s">
        <v>60</v>
      </c>
      <c r="R61" s="28">
        <v>4.91</v>
      </c>
      <c r="S61" s="28">
        <v>0</v>
      </c>
      <c r="T61" s="28">
        <v>0</v>
      </c>
      <c r="U61" s="28">
        <v>0</v>
      </c>
      <c r="V61" s="28">
        <v>0</v>
      </c>
      <c r="W61" s="28">
        <v>4.6399999999999997</v>
      </c>
      <c r="X61" s="28">
        <v>0</v>
      </c>
      <c r="Y61" s="28">
        <v>0</v>
      </c>
      <c r="Z61" s="28">
        <v>0</v>
      </c>
      <c r="AA61" s="28">
        <v>9.5500000000000007</v>
      </c>
      <c r="AB61" s="18"/>
      <c r="AC61" s="18"/>
      <c r="AD61" s="18"/>
      <c r="AE61" s="18"/>
      <c r="AF61" s="18"/>
      <c r="AJ61" s="51"/>
      <c r="AK61" s="51"/>
    </row>
    <row r="62" spans="1:37" s="35" customFormat="1" ht="10.5" customHeight="1" thickBot="1" x14ac:dyDescent="0.3">
      <c r="A62" s="32" t="s">
        <v>61</v>
      </c>
      <c r="B62" s="33">
        <f t="shared" si="2"/>
        <v>0</v>
      </c>
      <c r="C62" s="33">
        <f t="shared" si="2"/>
        <v>1.6304097</v>
      </c>
      <c r="D62" s="33">
        <f t="shared" si="2"/>
        <v>0</v>
      </c>
      <c r="E62" s="33">
        <f t="shared" si="2"/>
        <v>73.83887</v>
      </c>
      <c r="F62" s="33">
        <f t="shared" si="2"/>
        <v>5.5977515999999996</v>
      </c>
      <c r="G62" s="33">
        <f t="shared" si="2"/>
        <v>0</v>
      </c>
      <c r="H62" s="33">
        <f t="shared" si="2"/>
        <v>0</v>
      </c>
      <c r="I62" s="33">
        <f t="shared" si="2"/>
        <v>0</v>
      </c>
      <c r="J62" s="33">
        <f t="shared" si="2"/>
        <v>0</v>
      </c>
      <c r="K62" s="33">
        <f t="shared" si="2"/>
        <v>81.067031299999996</v>
      </c>
      <c r="L62" s="25"/>
      <c r="M62" s="25"/>
      <c r="N62" s="25"/>
      <c r="O62" s="25"/>
      <c r="P62" s="25"/>
      <c r="Q62" s="32" t="s">
        <v>61</v>
      </c>
      <c r="R62" s="33">
        <v>0</v>
      </c>
      <c r="S62" s="33">
        <v>140.19</v>
      </c>
      <c r="T62" s="33">
        <v>0</v>
      </c>
      <c r="U62" s="33">
        <v>6349</v>
      </c>
      <c r="V62" s="33">
        <v>481.32</v>
      </c>
      <c r="W62" s="33">
        <v>0</v>
      </c>
      <c r="X62" s="33">
        <v>0</v>
      </c>
      <c r="Y62" s="33">
        <v>0</v>
      </c>
      <c r="Z62" s="33">
        <v>0</v>
      </c>
      <c r="AA62" s="33">
        <v>6970.51</v>
      </c>
      <c r="AB62" s="34"/>
      <c r="AC62" s="34"/>
      <c r="AD62" s="34"/>
      <c r="AE62" s="34"/>
      <c r="AF62" s="34"/>
      <c r="AJ62" s="51"/>
      <c r="AK62" s="51"/>
    </row>
    <row r="63" spans="1:37" ht="12" customHeight="1" thickTop="1" x14ac:dyDescent="0.25">
      <c r="A63" s="36" t="s">
        <v>62</v>
      </c>
      <c r="B63" s="36"/>
      <c r="C63" s="36"/>
      <c r="D63" s="36"/>
      <c r="E63" s="36"/>
      <c r="F63" s="36"/>
      <c r="G63" s="36"/>
      <c r="H63" s="6"/>
      <c r="I63" s="6"/>
      <c r="J63" s="6"/>
      <c r="K63" s="6"/>
      <c r="L63" s="6"/>
      <c r="M63" s="6"/>
      <c r="N63" s="6"/>
      <c r="O63" s="6"/>
      <c r="Q63" s="36"/>
      <c r="R63" s="36"/>
      <c r="S63" s="36"/>
      <c r="T63" s="36"/>
      <c r="U63" s="36"/>
      <c r="V63" s="36"/>
      <c r="W63" s="36"/>
      <c r="X63" s="6"/>
      <c r="Y63" s="6"/>
      <c r="Z63" s="6"/>
      <c r="AA63" s="6"/>
    </row>
    <row r="64" spans="1:37" ht="10" customHeight="1" x14ac:dyDescent="0.25">
      <c r="A64" s="36" t="s">
        <v>63</v>
      </c>
      <c r="B64" s="36"/>
      <c r="C64" s="36"/>
      <c r="D64" s="36"/>
      <c r="E64" s="36"/>
      <c r="F64" s="36"/>
      <c r="G64" s="36"/>
      <c r="H64" s="6"/>
      <c r="I64" s="6"/>
      <c r="J64" s="6"/>
      <c r="K64" s="6"/>
      <c r="L64" s="6"/>
      <c r="M64" s="6"/>
      <c r="N64" s="6"/>
      <c r="O64" s="6"/>
      <c r="Q64" s="36"/>
      <c r="R64" s="36"/>
      <c r="S64" s="36"/>
      <c r="T64" s="36"/>
      <c r="U64" s="36"/>
      <c r="V64" s="36"/>
      <c r="W64" s="36"/>
      <c r="X64" s="6"/>
      <c r="Y64" s="6"/>
      <c r="Z64" s="6"/>
      <c r="AA64" s="6"/>
    </row>
    <row r="65" spans="1:33" ht="10" customHeight="1" x14ac:dyDescent="0.25">
      <c r="A65" s="36" t="s">
        <v>64</v>
      </c>
      <c r="B65" s="36"/>
      <c r="C65" s="36"/>
      <c r="D65" s="36"/>
      <c r="E65" s="36"/>
      <c r="F65" s="36"/>
      <c r="G65" s="36"/>
      <c r="H65" s="6"/>
      <c r="I65" s="6"/>
      <c r="J65" s="6"/>
      <c r="K65" s="6"/>
      <c r="L65" s="6"/>
      <c r="M65" s="6"/>
      <c r="N65" s="6"/>
      <c r="O65" s="6"/>
      <c r="Q65" s="36"/>
      <c r="R65" s="36"/>
      <c r="S65" s="36"/>
      <c r="T65" s="36"/>
      <c r="U65" s="36"/>
      <c r="V65" s="36"/>
      <c r="W65" s="36"/>
      <c r="X65" s="6"/>
      <c r="Y65" s="6"/>
      <c r="Z65" s="6"/>
      <c r="AA65" s="6"/>
    </row>
    <row r="66" spans="1:33" ht="10" customHeight="1" x14ac:dyDescent="0.25">
      <c r="A66" s="36" t="s">
        <v>65</v>
      </c>
      <c r="B66" s="36"/>
      <c r="C66" s="36"/>
      <c r="D66" s="36"/>
      <c r="E66" s="36"/>
      <c r="F66" s="36"/>
      <c r="G66" s="36"/>
      <c r="H66" s="6"/>
      <c r="I66" s="6"/>
      <c r="J66" s="6"/>
      <c r="K66" s="6"/>
      <c r="L66" s="6"/>
      <c r="M66" s="6"/>
      <c r="N66" s="6"/>
      <c r="O66" s="6"/>
      <c r="Q66" s="36"/>
      <c r="R66" s="36"/>
      <c r="S66" s="36"/>
      <c r="T66" s="36"/>
      <c r="U66" s="36"/>
      <c r="V66" s="36"/>
      <c r="W66" s="36"/>
      <c r="X66" s="6"/>
      <c r="Y66" s="6"/>
      <c r="Z66" s="6"/>
      <c r="AA66" s="6"/>
    </row>
    <row r="67" spans="1:33" ht="10" customHeight="1" x14ac:dyDescent="0.25">
      <c r="A67" s="36" t="s">
        <v>66</v>
      </c>
      <c r="B67" s="36"/>
      <c r="C67" s="36"/>
      <c r="D67" s="36"/>
      <c r="E67" s="36"/>
      <c r="F67" s="36"/>
      <c r="G67" s="36"/>
      <c r="H67" s="6"/>
      <c r="I67" s="6"/>
      <c r="J67" s="6"/>
      <c r="K67" s="6"/>
      <c r="L67" s="6"/>
      <c r="M67" s="6"/>
      <c r="N67" s="6"/>
      <c r="O67" s="6"/>
      <c r="Q67" s="36"/>
      <c r="R67" s="36"/>
      <c r="S67" s="36"/>
      <c r="T67" s="36"/>
      <c r="U67" s="36"/>
      <c r="V67" s="36"/>
      <c r="W67" s="36"/>
      <c r="X67" s="6"/>
      <c r="Y67" s="6"/>
      <c r="Z67" s="6"/>
      <c r="AA67" s="6"/>
    </row>
    <row r="68" spans="1:33" s="47" customFormat="1" ht="9.75" customHeight="1" x14ac:dyDescent="0.3">
      <c r="A68" s="36" t="s">
        <v>81</v>
      </c>
      <c r="B68" s="36"/>
      <c r="C68" s="36"/>
      <c r="D68" s="36"/>
      <c r="E68" s="36"/>
      <c r="F68" s="36"/>
      <c r="G68" s="49"/>
      <c r="H68" s="50"/>
      <c r="I68" s="6"/>
      <c r="J68" s="6"/>
      <c r="K68" s="6"/>
      <c r="L68" s="6"/>
      <c r="M68" s="6"/>
      <c r="N68" s="6"/>
      <c r="O68" s="6"/>
      <c r="P68" s="11"/>
      <c r="Q68" s="36"/>
      <c r="R68" s="36"/>
      <c r="S68" s="36"/>
      <c r="T68" s="36"/>
      <c r="U68" s="36"/>
      <c r="V68" s="36"/>
      <c r="W68" s="36"/>
      <c r="X68" s="6"/>
      <c r="Y68" s="6"/>
      <c r="Z68" s="6"/>
      <c r="AA68" s="6"/>
      <c r="AB68" s="11"/>
      <c r="AC68" s="11"/>
      <c r="AD68" s="11"/>
      <c r="AE68" s="11"/>
      <c r="AF68" s="11"/>
      <c r="AG68" s="11"/>
    </row>
    <row r="69" spans="1:33" x14ac:dyDescent="0.25">
      <c r="A69" s="36" t="s">
        <v>78</v>
      </c>
      <c r="H69" s="6"/>
      <c r="I69" s="6"/>
      <c r="J69" s="6"/>
      <c r="K69" s="6"/>
      <c r="L69" s="6"/>
      <c r="M69" s="6"/>
      <c r="N69" s="6"/>
      <c r="O69" s="6"/>
      <c r="Q69" s="48"/>
    </row>
    <row r="70" spans="1:33" x14ac:dyDescent="0.25">
      <c r="A70" s="36" t="s">
        <v>115</v>
      </c>
    </row>
    <row r="71" spans="1:33" x14ac:dyDescent="0.25">
      <c r="A71" s="52" t="s">
        <v>114</v>
      </c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R71" s="37"/>
      <c r="S71" s="37"/>
      <c r="T71" s="37"/>
      <c r="U71" s="37"/>
      <c r="V71" s="37"/>
      <c r="W71" s="37"/>
      <c r="X71" s="37"/>
      <c r="Y71" s="37"/>
      <c r="Z71" s="37"/>
      <c r="AA71" s="37"/>
    </row>
  </sheetData>
  <dataValidations count="1">
    <dataValidation type="list" allowBlank="1" showInputMessage="1" showErrorMessage="1" sqref="M4" xr:uid="{46944972-A102-43AB-944D-BCF29BB66AD0}">
      <formula1>$AD$5:$AD$7</formula1>
    </dataValidation>
  </dataValidations>
  <hyperlinks>
    <hyperlink ref="A71" r:id="rId1" xr:uid="{C3A2CFF3-3C9B-4333-AA39-D7F5A3CEF52A}"/>
  </hyperlinks>
  <pageMargins left="0.51181102362204722" right="0.51181102362204722" top="0.51181102362204722" bottom="0.51181102362204722" header="0.27559055118110237" footer="0.27559055118110237"/>
  <pageSetup paperSize="9" scale="94" firstPageNumber="27" orientation="portrait" useFirstPageNumber="1" r:id="rId2"/>
  <headerFooter alignWithMargins="0">
    <oddHeader>&amp;R&amp;"Arial,Bold"ENERGY</oddHeader>
    <oddFooter>&amp;C29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749FD-E6E4-4CE4-8E6A-DF15DC075080}">
  <sheetPr>
    <pageSetUpPr fitToPage="1"/>
  </sheetPr>
  <dimension ref="A1:AL71"/>
  <sheetViews>
    <sheetView zoomScaleNormal="100" workbookViewId="0"/>
  </sheetViews>
  <sheetFormatPr defaultColWidth="9.1796875" defaultRowHeight="12.5" x14ac:dyDescent="0.25"/>
  <cols>
    <col min="1" max="1" width="19.1796875" style="11" customWidth="1"/>
    <col min="2" max="2" width="6.453125" style="11" customWidth="1"/>
    <col min="3" max="3" width="11.54296875" style="11" customWidth="1"/>
    <col min="4" max="4" width="7.1796875" style="11" customWidth="1"/>
    <col min="5" max="5" width="9" style="11" customWidth="1"/>
    <col min="6" max="6" width="6.81640625" style="11" customWidth="1"/>
    <col min="7" max="7" width="9.54296875" style="11" customWidth="1"/>
    <col min="8" max="8" width="8.453125" style="11" customWidth="1"/>
    <col min="9" max="9" width="8.54296875" style="11" customWidth="1"/>
    <col min="10" max="10" width="5.26953125" style="11" customWidth="1"/>
    <col min="11" max="12" width="7.453125" style="11" customWidth="1"/>
    <col min="13" max="13" width="32.81640625" style="11" customWidth="1"/>
    <col min="14" max="15" width="7.453125" style="11" customWidth="1"/>
    <col min="16" max="16" width="9.1796875" style="11" customWidth="1"/>
    <col min="17" max="17" width="19.1796875" style="11" customWidth="1"/>
    <col min="18" max="18" width="6.453125" style="11" customWidth="1"/>
    <col min="19" max="19" width="11.54296875" style="11" customWidth="1"/>
    <col min="20" max="20" width="7.1796875" style="11" customWidth="1"/>
    <col min="21" max="21" width="9" style="11" customWidth="1"/>
    <col min="22" max="22" width="6.81640625" style="11" customWidth="1"/>
    <col min="23" max="23" width="9.54296875" style="11" customWidth="1"/>
    <col min="24" max="24" width="8.453125" style="11" customWidth="1"/>
    <col min="25" max="25" width="8.54296875" style="11" customWidth="1"/>
    <col min="26" max="26" width="5.26953125" style="11" customWidth="1"/>
    <col min="27" max="27" width="7.453125" style="11" customWidth="1"/>
    <col min="28" max="29" width="9.26953125" style="11" customWidth="1"/>
    <col min="30" max="30" width="23.81640625" style="11" customWidth="1"/>
    <col min="31" max="31" width="9.26953125" style="11" customWidth="1"/>
    <col min="32" max="32" width="9.7265625" style="11" customWidth="1"/>
    <col min="33" max="16384" width="9.1796875" style="11"/>
  </cols>
  <sheetData>
    <row r="1" spans="1:38" s="4" customFormat="1" ht="21.75" customHeight="1" x14ac:dyDescent="0.5">
      <c r="A1" s="1" t="s">
        <v>98</v>
      </c>
      <c r="B1" s="2"/>
      <c r="C1" s="2"/>
      <c r="D1" s="2"/>
      <c r="E1" s="2"/>
      <c r="F1" s="2"/>
      <c r="G1" s="2"/>
      <c r="H1" s="3"/>
      <c r="J1" s="5"/>
      <c r="Q1" s="1" t="str">
        <f>A1</f>
        <v>Aggregate energy balance 2012</v>
      </c>
      <c r="R1" s="2"/>
      <c r="S1" s="2"/>
      <c r="T1" s="2"/>
      <c r="U1" s="2"/>
      <c r="V1" s="2"/>
      <c r="W1" s="2"/>
      <c r="X1" s="3"/>
      <c r="Z1" s="5"/>
    </row>
    <row r="2" spans="1:38" ht="23.5" thickBot="1" x14ac:dyDescent="0.55000000000000004">
      <c r="A2" s="1" t="s">
        <v>0</v>
      </c>
      <c r="B2" s="6"/>
      <c r="C2" s="6"/>
      <c r="D2" s="6"/>
      <c r="E2" s="6"/>
      <c r="F2" s="6"/>
      <c r="G2" s="7"/>
      <c r="H2" s="8"/>
      <c r="I2" s="9"/>
      <c r="J2" s="9"/>
      <c r="K2" s="40" t="str">
        <f>M4</f>
        <v>Terawatt hours</v>
      </c>
      <c r="L2" s="10"/>
      <c r="M2" s="10"/>
      <c r="N2" s="10"/>
      <c r="O2" s="10"/>
      <c r="Q2" s="1" t="s">
        <v>0</v>
      </c>
      <c r="R2" s="6"/>
      <c r="S2" s="6"/>
      <c r="T2" s="6"/>
      <c r="U2" s="6"/>
      <c r="V2" s="6"/>
      <c r="W2" s="7"/>
      <c r="X2" s="8"/>
      <c r="Y2" s="9"/>
      <c r="Z2" s="9"/>
      <c r="AA2" s="10" t="s">
        <v>1</v>
      </c>
    </row>
    <row r="3" spans="1:38" s="15" customFormat="1" ht="33.75" customHeight="1" thickTop="1" x14ac:dyDescent="0.25">
      <c r="A3" s="12"/>
      <c r="B3" s="13" t="s">
        <v>2</v>
      </c>
      <c r="C3" s="14" t="s">
        <v>3</v>
      </c>
      <c r="D3" s="13" t="s">
        <v>4</v>
      </c>
      <c r="E3" s="13" t="s">
        <v>5</v>
      </c>
      <c r="F3" s="14" t="s">
        <v>6</v>
      </c>
      <c r="G3" s="14" t="s">
        <v>7</v>
      </c>
      <c r="H3" s="13" t="s">
        <v>8</v>
      </c>
      <c r="I3" s="13" t="s">
        <v>9</v>
      </c>
      <c r="J3" s="13" t="s">
        <v>10</v>
      </c>
      <c r="K3" s="13" t="s">
        <v>11</v>
      </c>
      <c r="L3" s="38"/>
      <c r="M3" s="43" t="s">
        <v>76</v>
      </c>
      <c r="N3" s="44"/>
      <c r="O3" s="38"/>
      <c r="Q3" s="12"/>
      <c r="R3" s="13" t="s">
        <v>2</v>
      </c>
      <c r="S3" s="14" t="s">
        <v>70</v>
      </c>
      <c r="T3" s="13" t="s">
        <v>4</v>
      </c>
      <c r="U3" s="13" t="s">
        <v>5</v>
      </c>
      <c r="V3" s="14" t="s">
        <v>71</v>
      </c>
      <c r="W3" s="14" t="s">
        <v>72</v>
      </c>
      <c r="X3" s="13" t="s">
        <v>8</v>
      </c>
      <c r="Y3" s="13" t="s">
        <v>9</v>
      </c>
      <c r="Z3" s="13" t="s">
        <v>10</v>
      </c>
      <c r="AA3" s="13" t="s">
        <v>11</v>
      </c>
    </row>
    <row r="4" spans="1:38" s="19" customFormat="1" ht="10.5" customHeight="1" x14ac:dyDescent="0.25">
      <c r="A4" s="16" t="s">
        <v>12</v>
      </c>
      <c r="B4" s="17"/>
      <c r="C4" s="18"/>
      <c r="D4" s="18"/>
      <c r="E4" s="18"/>
      <c r="F4" s="18"/>
      <c r="G4" s="18"/>
      <c r="H4" s="18"/>
      <c r="I4" s="18"/>
      <c r="J4" s="18"/>
      <c r="K4" s="18"/>
      <c r="L4" s="18"/>
      <c r="M4" s="45" t="s">
        <v>68</v>
      </c>
      <c r="N4" s="46">
        <f>IF(M4=AD5,AE5,IF(M4=AD6,AE6,AE7))</f>
        <v>1.163E-2</v>
      </c>
      <c r="O4" s="18"/>
      <c r="Q4" s="16" t="s">
        <v>12</v>
      </c>
      <c r="R4" s="17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</row>
    <row r="5" spans="1:38" s="19" customFormat="1" ht="10.5" customHeight="1" x14ac:dyDescent="0.2">
      <c r="A5" s="6" t="s">
        <v>79</v>
      </c>
      <c r="B5" s="17">
        <f>R5*$N$4</f>
        <v>123.0784292</v>
      </c>
      <c r="C5" s="17">
        <f t="shared" ref="C5:K19" si="0">S5*$N$4</f>
        <v>0</v>
      </c>
      <c r="D5" s="17">
        <f t="shared" si="0"/>
        <v>567.03018659999998</v>
      </c>
      <c r="E5" s="17">
        <f t="shared" si="0"/>
        <v>0</v>
      </c>
      <c r="F5" s="17">
        <f t="shared" si="0"/>
        <v>435.47092880000002</v>
      </c>
      <c r="G5" s="17">
        <f t="shared" si="0"/>
        <v>77.707473199999995</v>
      </c>
      <c r="H5" s="17">
        <f t="shared" si="0"/>
        <v>203.36124959999998</v>
      </c>
      <c r="I5" s="17">
        <f t="shared" si="0"/>
        <v>0</v>
      </c>
      <c r="J5" s="17">
        <f t="shared" si="0"/>
        <v>0</v>
      </c>
      <c r="K5" s="17">
        <f t="shared" si="0"/>
        <v>1406.6481511</v>
      </c>
      <c r="L5" s="17"/>
      <c r="M5" s="17"/>
      <c r="N5" s="17"/>
      <c r="O5" s="17"/>
      <c r="P5" s="17"/>
      <c r="Q5" s="6" t="s">
        <v>79</v>
      </c>
      <c r="R5" s="17">
        <v>10582.84</v>
      </c>
      <c r="S5" s="17">
        <v>0</v>
      </c>
      <c r="T5" s="17">
        <v>48755.82</v>
      </c>
      <c r="U5" s="17">
        <v>0</v>
      </c>
      <c r="V5" s="17">
        <v>37443.760000000002</v>
      </c>
      <c r="W5" s="17">
        <v>6681.64</v>
      </c>
      <c r="X5" s="17">
        <v>17485.919999999998</v>
      </c>
      <c r="Y5" s="17">
        <v>0</v>
      </c>
      <c r="Z5" s="17">
        <v>0</v>
      </c>
      <c r="AA5" s="17">
        <v>120949.97</v>
      </c>
      <c r="AB5" s="18"/>
      <c r="AC5" s="18" t="s">
        <v>67</v>
      </c>
      <c r="AD5" s="18" t="s">
        <v>1</v>
      </c>
      <c r="AE5" s="18">
        <v>1</v>
      </c>
      <c r="AF5" s="18"/>
      <c r="AJ5" s="51"/>
      <c r="AK5" s="51"/>
      <c r="AL5" s="51"/>
    </row>
    <row r="6" spans="1:38" s="19" customFormat="1" ht="10.5" customHeight="1" x14ac:dyDescent="0.2">
      <c r="A6" s="6" t="s">
        <v>13</v>
      </c>
      <c r="B6" s="17">
        <f t="shared" ref="B6:K43" si="1">R6*$N$4</f>
        <v>337.980593</v>
      </c>
      <c r="C6" s="17">
        <f t="shared" si="0"/>
        <v>1.7156576000000001</v>
      </c>
      <c r="D6" s="17">
        <f t="shared" si="0"/>
        <v>768.6253044</v>
      </c>
      <c r="E6" s="17">
        <f t="shared" si="0"/>
        <v>342.4137164</v>
      </c>
      <c r="F6" s="17">
        <f t="shared" si="0"/>
        <v>554.35604520000004</v>
      </c>
      <c r="G6" s="17">
        <f t="shared" si="0"/>
        <v>20.060005499999999</v>
      </c>
      <c r="H6" s="17">
        <f t="shared" si="0"/>
        <v>0</v>
      </c>
      <c r="I6" s="17">
        <f t="shared" si="0"/>
        <v>13.774339400000001</v>
      </c>
      <c r="J6" s="17">
        <f t="shared" si="0"/>
        <v>0</v>
      </c>
      <c r="K6" s="17">
        <f t="shared" si="0"/>
        <v>2038.9257777999999</v>
      </c>
      <c r="L6" s="17"/>
      <c r="M6" s="17"/>
      <c r="N6" s="17"/>
      <c r="O6" s="17"/>
      <c r="P6" s="17"/>
      <c r="Q6" s="6" t="s">
        <v>13</v>
      </c>
      <c r="R6" s="17">
        <v>29061.1</v>
      </c>
      <c r="S6" s="17">
        <v>147.52000000000001</v>
      </c>
      <c r="T6" s="17">
        <v>66089.88</v>
      </c>
      <c r="U6" s="17">
        <v>29442.28</v>
      </c>
      <c r="V6" s="17">
        <v>47666.04</v>
      </c>
      <c r="W6" s="17">
        <v>1724.85</v>
      </c>
      <c r="X6" s="17">
        <v>0</v>
      </c>
      <c r="Y6" s="17">
        <v>1184.3800000000001</v>
      </c>
      <c r="Z6" s="17">
        <v>0</v>
      </c>
      <c r="AA6" s="17">
        <v>175316.06</v>
      </c>
      <c r="AB6" s="18"/>
      <c r="AC6" s="18"/>
      <c r="AD6" s="18" t="s">
        <v>69</v>
      </c>
      <c r="AE6" s="42">
        <v>4.1868000000000002E-2</v>
      </c>
      <c r="AF6" s="18"/>
      <c r="AJ6" s="51"/>
      <c r="AK6" s="51"/>
    </row>
    <row r="7" spans="1:38" s="19" customFormat="1" ht="10.5" customHeight="1" x14ac:dyDescent="0.2">
      <c r="A7" s="6" t="s">
        <v>14</v>
      </c>
      <c r="B7" s="17">
        <f t="shared" si="1"/>
        <v>-4.2764672999999993</v>
      </c>
      <c r="C7" s="17">
        <f t="shared" si="0"/>
        <v>-4.5698922</v>
      </c>
      <c r="D7" s="17">
        <f t="shared" si="0"/>
        <v>-393.5234959</v>
      </c>
      <c r="E7" s="17">
        <f t="shared" si="0"/>
        <v>-380.80132259999999</v>
      </c>
      <c r="F7" s="17">
        <f t="shared" si="0"/>
        <v>-131.7105641</v>
      </c>
      <c r="G7" s="17">
        <f t="shared" si="0"/>
        <v>-3.5562213999999996</v>
      </c>
      <c r="H7" s="17">
        <f t="shared" si="0"/>
        <v>0</v>
      </c>
      <c r="I7" s="17">
        <f t="shared" si="0"/>
        <v>-1.9103437999999999</v>
      </c>
      <c r="J7" s="17">
        <f t="shared" si="0"/>
        <v>0</v>
      </c>
      <c r="K7" s="17">
        <f t="shared" si="0"/>
        <v>-920.3483073000001</v>
      </c>
      <c r="L7" s="17"/>
      <c r="M7" s="17"/>
      <c r="N7" s="17"/>
      <c r="O7" s="17"/>
      <c r="P7" s="17"/>
      <c r="Q7" s="6" t="s">
        <v>14</v>
      </c>
      <c r="R7" s="17">
        <v>-367.71</v>
      </c>
      <c r="S7" s="17">
        <v>-392.94</v>
      </c>
      <c r="T7" s="17">
        <v>-33836.93</v>
      </c>
      <c r="U7" s="17">
        <v>-32743.02</v>
      </c>
      <c r="V7" s="17">
        <v>-11325.07</v>
      </c>
      <c r="W7" s="17">
        <v>-305.77999999999997</v>
      </c>
      <c r="X7" s="17">
        <v>0</v>
      </c>
      <c r="Y7" s="17">
        <v>-164.26</v>
      </c>
      <c r="Z7" s="17">
        <v>0</v>
      </c>
      <c r="AA7" s="17">
        <v>-79135.710000000006</v>
      </c>
      <c r="AB7" s="18"/>
      <c r="AC7" s="18"/>
      <c r="AD7" s="18" t="s">
        <v>68</v>
      </c>
      <c r="AE7" s="41">
        <v>1.163E-2</v>
      </c>
      <c r="AF7" s="18"/>
      <c r="AJ7" s="51"/>
      <c r="AK7" s="51"/>
    </row>
    <row r="8" spans="1:38" s="19" customFormat="1" ht="10.5" customHeight="1" x14ac:dyDescent="0.2">
      <c r="A8" s="6" t="s">
        <v>15</v>
      </c>
      <c r="B8" s="17">
        <f t="shared" si="1"/>
        <v>0</v>
      </c>
      <c r="C8" s="17">
        <f t="shared" si="0"/>
        <v>0</v>
      </c>
      <c r="D8" s="17">
        <f t="shared" si="0"/>
        <v>0</v>
      </c>
      <c r="E8" s="17">
        <f t="shared" si="0"/>
        <v>-32.653783599999997</v>
      </c>
      <c r="F8" s="17">
        <f t="shared" si="0"/>
        <v>0</v>
      </c>
      <c r="G8" s="17">
        <f t="shared" si="0"/>
        <v>0</v>
      </c>
      <c r="H8" s="17">
        <f t="shared" si="0"/>
        <v>0</v>
      </c>
      <c r="I8" s="17">
        <f t="shared" si="0"/>
        <v>0</v>
      </c>
      <c r="J8" s="17">
        <f t="shared" si="0"/>
        <v>0</v>
      </c>
      <c r="K8" s="17">
        <f t="shared" si="0"/>
        <v>-32.653783599999997</v>
      </c>
      <c r="L8" s="17"/>
      <c r="M8" s="17"/>
      <c r="N8" s="17"/>
      <c r="O8" s="17"/>
      <c r="P8" s="17"/>
      <c r="Q8" s="6" t="s">
        <v>15</v>
      </c>
      <c r="R8" s="17">
        <v>0</v>
      </c>
      <c r="S8" s="17">
        <v>0</v>
      </c>
      <c r="T8" s="17">
        <v>0</v>
      </c>
      <c r="U8" s="17">
        <v>-2807.72</v>
      </c>
      <c r="V8" s="17">
        <v>0</v>
      </c>
      <c r="W8" s="17">
        <v>0</v>
      </c>
      <c r="X8" s="17">
        <v>0</v>
      </c>
      <c r="Y8" s="17">
        <v>0</v>
      </c>
      <c r="Z8" s="17">
        <v>0</v>
      </c>
      <c r="AA8" s="17">
        <v>-2807.72</v>
      </c>
      <c r="AB8" s="18"/>
      <c r="AC8" s="18"/>
      <c r="AD8" s="18"/>
      <c r="AE8" s="18"/>
      <c r="AF8" s="18"/>
      <c r="AJ8" s="51"/>
      <c r="AK8" s="51"/>
    </row>
    <row r="9" spans="1:38" s="19" customFormat="1" ht="10.5" customHeight="1" x14ac:dyDescent="0.2">
      <c r="A9" s="6" t="s">
        <v>16</v>
      </c>
      <c r="B9" s="24">
        <f t="shared" si="1"/>
        <v>22.739092299999999</v>
      </c>
      <c r="C9" s="24">
        <f t="shared" si="0"/>
        <v>0.76932450000000008</v>
      </c>
      <c r="D9" s="24">
        <f t="shared" si="0"/>
        <v>-6.1879741000000008</v>
      </c>
      <c r="E9" s="24">
        <f t="shared" si="0"/>
        <v>1.6971659000000001</v>
      </c>
      <c r="F9" s="24">
        <f t="shared" si="0"/>
        <v>0.3257563</v>
      </c>
      <c r="G9" s="24">
        <f t="shared" si="0"/>
        <v>0</v>
      </c>
      <c r="H9" s="24">
        <f t="shared" si="0"/>
        <v>0</v>
      </c>
      <c r="I9" s="24">
        <f t="shared" si="0"/>
        <v>0</v>
      </c>
      <c r="J9" s="24">
        <f t="shared" si="0"/>
        <v>0</v>
      </c>
      <c r="K9" s="24">
        <f t="shared" si="0"/>
        <v>19.343364900000001</v>
      </c>
      <c r="L9" s="20"/>
      <c r="M9" s="20"/>
      <c r="N9" s="20"/>
      <c r="O9" s="20"/>
      <c r="P9" s="20"/>
      <c r="Q9" s="6" t="s">
        <v>73</v>
      </c>
      <c r="R9" s="24">
        <v>1955.21</v>
      </c>
      <c r="S9" s="24">
        <v>66.150000000000006</v>
      </c>
      <c r="T9" s="24">
        <v>-532.07000000000005</v>
      </c>
      <c r="U9" s="24">
        <v>145.93</v>
      </c>
      <c r="V9" s="24">
        <v>28.01</v>
      </c>
      <c r="W9" s="24">
        <v>0</v>
      </c>
      <c r="X9" s="24">
        <v>0</v>
      </c>
      <c r="Y9" s="24">
        <v>0</v>
      </c>
      <c r="Z9" s="24">
        <v>0</v>
      </c>
      <c r="AA9" s="24">
        <v>1663.23</v>
      </c>
      <c r="AB9" s="18"/>
      <c r="AC9" s="18"/>
      <c r="AD9" s="18"/>
      <c r="AE9" s="18"/>
      <c r="AF9" s="18"/>
      <c r="AJ9" s="51"/>
      <c r="AK9" s="51"/>
    </row>
    <row r="10" spans="1:38" s="23" customFormat="1" ht="10.5" customHeight="1" x14ac:dyDescent="0.25">
      <c r="A10" s="21" t="s">
        <v>17</v>
      </c>
      <c r="B10" s="22">
        <f t="shared" si="1"/>
        <v>479.52164720000002</v>
      </c>
      <c r="C10" s="22">
        <f t="shared" si="0"/>
        <v>-2.0849101000000001</v>
      </c>
      <c r="D10" s="22">
        <f t="shared" si="0"/>
        <v>935.94402099999991</v>
      </c>
      <c r="E10" s="22">
        <f t="shared" si="0"/>
        <v>-69.344223899999989</v>
      </c>
      <c r="F10" s="22">
        <f t="shared" si="0"/>
        <v>858.44204989999992</v>
      </c>
      <c r="G10" s="22">
        <f t="shared" si="0"/>
        <v>94.211373600000002</v>
      </c>
      <c r="H10" s="22">
        <f t="shared" si="0"/>
        <v>203.36124959999998</v>
      </c>
      <c r="I10" s="22">
        <f t="shared" si="0"/>
        <v>11.863879300000001</v>
      </c>
      <c r="J10" s="22">
        <f t="shared" si="0"/>
        <v>0</v>
      </c>
      <c r="K10" s="22">
        <f t="shared" si="0"/>
        <v>2511.9152028999997</v>
      </c>
      <c r="L10" s="25"/>
      <c r="M10" s="25"/>
      <c r="N10" s="25"/>
      <c r="O10" s="25"/>
      <c r="P10" s="17"/>
      <c r="Q10" s="21" t="s">
        <v>17</v>
      </c>
      <c r="R10" s="22">
        <v>41231.440000000002</v>
      </c>
      <c r="S10" s="22">
        <v>-179.27</v>
      </c>
      <c r="T10" s="22">
        <v>80476.7</v>
      </c>
      <c r="U10" s="22">
        <v>-5962.53</v>
      </c>
      <c r="V10" s="22">
        <v>73812.73</v>
      </c>
      <c r="W10" s="22">
        <v>8100.72</v>
      </c>
      <c r="X10" s="22">
        <v>17485.919999999998</v>
      </c>
      <c r="Y10" s="22">
        <v>1020.11</v>
      </c>
      <c r="Z10" s="22">
        <v>0</v>
      </c>
      <c r="AA10" s="22">
        <v>215985.83</v>
      </c>
      <c r="AB10" s="18"/>
      <c r="AC10" s="18"/>
      <c r="AD10" s="18"/>
      <c r="AE10" s="18"/>
      <c r="AF10" s="18"/>
      <c r="AJ10" s="51"/>
      <c r="AK10" s="51"/>
    </row>
    <row r="11" spans="1:38" s="23" customFormat="1" ht="11.25" customHeight="1" x14ac:dyDescent="0.2">
      <c r="A11" s="21" t="s">
        <v>18</v>
      </c>
      <c r="B11" s="24">
        <f t="shared" si="1"/>
        <v>2.5930248000000002</v>
      </c>
      <c r="C11" s="24">
        <f t="shared" si="0"/>
        <v>-8.8504300000000008E-2</v>
      </c>
      <c r="D11" s="24">
        <f t="shared" si="0"/>
        <v>-1.7661318000000001</v>
      </c>
      <c r="E11" s="24">
        <f t="shared" si="0"/>
        <v>1.1256676999999999</v>
      </c>
      <c r="F11" s="24">
        <f t="shared" si="0"/>
        <v>0.43647390000000003</v>
      </c>
      <c r="G11" s="24">
        <f t="shared" si="0"/>
        <v>0</v>
      </c>
      <c r="H11" s="24">
        <f t="shared" si="0"/>
        <v>0</v>
      </c>
      <c r="I11" s="24">
        <f t="shared" si="0"/>
        <v>-0.62243760000000004</v>
      </c>
      <c r="J11" s="24">
        <f t="shared" si="0"/>
        <v>0</v>
      </c>
      <c r="K11" s="24">
        <f t="shared" si="0"/>
        <v>1.6780926999999999</v>
      </c>
      <c r="L11" s="24"/>
      <c r="M11" s="24"/>
      <c r="N11" s="24"/>
      <c r="O11" s="24"/>
      <c r="P11" s="17"/>
      <c r="Q11" s="21" t="s">
        <v>74</v>
      </c>
      <c r="R11" s="24">
        <v>222.96</v>
      </c>
      <c r="S11" s="24">
        <v>-7.61</v>
      </c>
      <c r="T11" s="24">
        <v>-151.86000000000001</v>
      </c>
      <c r="U11" s="24">
        <v>96.79</v>
      </c>
      <c r="V11" s="24">
        <v>37.53</v>
      </c>
      <c r="W11" s="24">
        <v>0</v>
      </c>
      <c r="X11" s="24">
        <v>0</v>
      </c>
      <c r="Y11" s="24">
        <v>-53.52</v>
      </c>
      <c r="Z11" s="24">
        <v>0</v>
      </c>
      <c r="AA11" s="24">
        <v>144.29</v>
      </c>
      <c r="AB11" s="18"/>
      <c r="AC11" s="18"/>
      <c r="AD11" s="18"/>
      <c r="AE11" s="18"/>
      <c r="AF11" s="18"/>
      <c r="AJ11" s="51"/>
      <c r="AK11" s="51"/>
    </row>
    <row r="12" spans="1:38" s="23" customFormat="1" ht="10.5" customHeight="1" x14ac:dyDescent="0.25">
      <c r="A12" s="21" t="s">
        <v>19</v>
      </c>
      <c r="B12" s="22">
        <f t="shared" si="1"/>
        <v>476.92873869999994</v>
      </c>
      <c r="C12" s="22">
        <f t="shared" si="0"/>
        <v>-1.9964058</v>
      </c>
      <c r="D12" s="22">
        <f t="shared" si="0"/>
        <v>937.71015279999995</v>
      </c>
      <c r="E12" s="22">
        <f t="shared" si="0"/>
        <v>-70.469891599999997</v>
      </c>
      <c r="F12" s="22">
        <f t="shared" si="0"/>
        <v>858.00557599999991</v>
      </c>
      <c r="G12" s="22">
        <f t="shared" si="0"/>
        <v>94.211373600000002</v>
      </c>
      <c r="H12" s="22">
        <f t="shared" si="0"/>
        <v>203.36124959999998</v>
      </c>
      <c r="I12" s="22">
        <f t="shared" si="0"/>
        <v>12.4863169</v>
      </c>
      <c r="J12" s="22">
        <f t="shared" si="0"/>
        <v>0</v>
      </c>
      <c r="K12" s="22">
        <f t="shared" si="0"/>
        <v>2510.2369939</v>
      </c>
      <c r="L12" s="25"/>
      <c r="M12" s="25"/>
      <c r="N12" s="25"/>
      <c r="O12" s="25"/>
      <c r="P12" s="17"/>
      <c r="Q12" s="21" t="s">
        <v>19</v>
      </c>
      <c r="R12" s="22">
        <v>41008.49</v>
      </c>
      <c r="S12" s="22">
        <v>-171.66</v>
      </c>
      <c r="T12" s="22">
        <v>80628.56</v>
      </c>
      <c r="U12" s="22">
        <v>-6059.32</v>
      </c>
      <c r="V12" s="22">
        <v>73775.199999999997</v>
      </c>
      <c r="W12" s="22">
        <v>8100.72</v>
      </c>
      <c r="X12" s="22">
        <v>17485.919999999998</v>
      </c>
      <c r="Y12" s="22">
        <v>1073.6300000000001</v>
      </c>
      <c r="Z12" s="22">
        <v>0</v>
      </c>
      <c r="AA12" s="22">
        <v>215841.53</v>
      </c>
      <c r="AB12" s="18"/>
      <c r="AC12" s="18"/>
      <c r="AD12" s="18"/>
      <c r="AE12" s="18"/>
      <c r="AF12" s="18"/>
      <c r="AJ12" s="51"/>
      <c r="AK12" s="51"/>
    </row>
    <row r="13" spans="1:38" s="19" customFormat="1" ht="10.5" customHeight="1" x14ac:dyDescent="0.2">
      <c r="A13" s="6" t="s">
        <v>20</v>
      </c>
      <c r="B13" s="24">
        <f t="shared" si="1"/>
        <v>0</v>
      </c>
      <c r="C13" s="24">
        <f t="shared" si="0"/>
        <v>5.4195800000000002E-2</v>
      </c>
      <c r="D13" s="24">
        <f t="shared" si="0"/>
        <v>-25.760449999999999</v>
      </c>
      <c r="E13" s="24">
        <f t="shared" si="0"/>
        <v>25.4412065</v>
      </c>
      <c r="F13" s="24">
        <f t="shared" si="0"/>
        <v>-5.5707699999999999E-2</v>
      </c>
      <c r="G13" s="24">
        <f t="shared" si="0"/>
        <v>0</v>
      </c>
      <c r="H13" s="24">
        <f t="shared" si="0"/>
        <v>-26.514771800000002</v>
      </c>
      <c r="I13" s="24">
        <f t="shared" si="0"/>
        <v>26.514771800000002</v>
      </c>
      <c r="J13" s="24">
        <f t="shared" si="0"/>
        <v>0</v>
      </c>
      <c r="K13" s="24">
        <f t="shared" si="0"/>
        <v>-0.32087169999999998</v>
      </c>
      <c r="L13" s="24"/>
      <c r="M13" s="24"/>
      <c r="N13" s="24"/>
      <c r="O13" s="24"/>
      <c r="P13" s="17"/>
      <c r="Q13" s="6" t="s">
        <v>20</v>
      </c>
      <c r="R13" s="24">
        <v>0</v>
      </c>
      <c r="S13" s="24">
        <v>4.66</v>
      </c>
      <c r="T13" s="24">
        <v>-2215</v>
      </c>
      <c r="U13" s="24">
        <v>2187.5500000000002</v>
      </c>
      <c r="V13" s="24">
        <v>-4.79</v>
      </c>
      <c r="W13" s="24">
        <v>0</v>
      </c>
      <c r="X13" s="24">
        <v>-2279.86</v>
      </c>
      <c r="Y13" s="24">
        <v>2279.86</v>
      </c>
      <c r="Z13" s="24">
        <v>0</v>
      </c>
      <c r="AA13" s="24">
        <v>-27.59</v>
      </c>
      <c r="AB13" s="18"/>
      <c r="AC13" s="18"/>
      <c r="AD13" s="18"/>
      <c r="AE13" s="18"/>
      <c r="AF13" s="18"/>
      <c r="AJ13" s="51"/>
      <c r="AK13" s="51"/>
    </row>
    <row r="14" spans="1:38" s="19" customFormat="1" ht="10.5" customHeight="1" x14ac:dyDescent="0.25">
      <c r="A14" s="16" t="s">
        <v>21</v>
      </c>
      <c r="B14" s="25">
        <f t="shared" si="1"/>
        <v>-456.57658759999993</v>
      </c>
      <c r="C14" s="25">
        <f t="shared" si="0"/>
        <v>20.1440904</v>
      </c>
      <c r="D14" s="25">
        <f t="shared" si="0"/>
        <v>-911.94958650000001</v>
      </c>
      <c r="E14" s="25">
        <f t="shared" si="0"/>
        <v>901.3532608999999</v>
      </c>
      <c r="F14" s="25">
        <f t="shared" si="0"/>
        <v>-239.63114909999999</v>
      </c>
      <c r="G14" s="25">
        <f t="shared" si="0"/>
        <v>-58.818608699999999</v>
      </c>
      <c r="H14" s="25">
        <f t="shared" si="0"/>
        <v>-176.8464778</v>
      </c>
      <c r="I14" s="25">
        <f t="shared" si="0"/>
        <v>334.3923891</v>
      </c>
      <c r="J14" s="25">
        <f t="shared" si="0"/>
        <v>16.032769099999999</v>
      </c>
      <c r="K14" s="25">
        <f t="shared" si="0"/>
        <v>-571.90001649999999</v>
      </c>
      <c r="L14" s="25"/>
      <c r="M14" s="25"/>
      <c r="N14" s="25"/>
      <c r="O14" s="25"/>
      <c r="P14" s="17"/>
      <c r="Q14" s="16" t="s">
        <v>21</v>
      </c>
      <c r="R14" s="25">
        <v>-39258.519999999997</v>
      </c>
      <c r="S14" s="25">
        <v>1732.08</v>
      </c>
      <c r="T14" s="25">
        <v>-78413.55</v>
      </c>
      <c r="U14" s="25">
        <v>77502.429999999993</v>
      </c>
      <c r="V14" s="25">
        <v>-20604.57</v>
      </c>
      <c r="W14" s="25">
        <v>-5057.49</v>
      </c>
      <c r="X14" s="25">
        <v>-15206.06</v>
      </c>
      <c r="Y14" s="25">
        <v>28752.57</v>
      </c>
      <c r="Z14" s="25">
        <v>1378.57</v>
      </c>
      <c r="AA14" s="25">
        <v>-49174.55</v>
      </c>
      <c r="AB14" s="18"/>
      <c r="AC14" s="18"/>
      <c r="AD14" s="18"/>
      <c r="AE14" s="18"/>
      <c r="AF14" s="18"/>
      <c r="AJ14" s="51"/>
      <c r="AK14" s="51"/>
    </row>
    <row r="15" spans="1:38" s="19" customFormat="1" ht="10.5" customHeight="1" x14ac:dyDescent="0.2">
      <c r="A15" s="6" t="s">
        <v>22</v>
      </c>
      <c r="B15" s="17">
        <f t="shared" si="1"/>
        <v>-399.09961569999996</v>
      </c>
      <c r="C15" s="17">
        <f t="shared" si="0"/>
        <v>-9.3129550999999999</v>
      </c>
      <c r="D15" s="17">
        <f t="shared" si="0"/>
        <v>0</v>
      </c>
      <c r="E15" s="17">
        <f t="shared" si="0"/>
        <v>-8.3308016000000009</v>
      </c>
      <c r="F15" s="17">
        <f t="shared" si="0"/>
        <v>-216.54257530000001</v>
      </c>
      <c r="G15" s="17">
        <f t="shared" si="0"/>
        <v>-57.678054600000003</v>
      </c>
      <c r="H15" s="17">
        <f t="shared" si="0"/>
        <v>-176.8464778</v>
      </c>
      <c r="I15" s="17">
        <f t="shared" si="0"/>
        <v>334.3923891</v>
      </c>
      <c r="J15" s="17">
        <f t="shared" si="0"/>
        <v>0</v>
      </c>
      <c r="K15" s="17">
        <f t="shared" si="0"/>
        <v>-533.418091</v>
      </c>
      <c r="L15" s="17"/>
      <c r="M15" s="17"/>
      <c r="N15" s="17"/>
      <c r="O15" s="17"/>
      <c r="P15" s="17"/>
      <c r="Q15" s="6" t="s">
        <v>22</v>
      </c>
      <c r="R15" s="17">
        <v>-34316.39</v>
      </c>
      <c r="S15" s="17">
        <v>-800.77</v>
      </c>
      <c r="T15" s="17">
        <v>0</v>
      </c>
      <c r="U15" s="17">
        <v>-716.32</v>
      </c>
      <c r="V15" s="17">
        <v>-18619.310000000001</v>
      </c>
      <c r="W15" s="17">
        <v>-4959.42</v>
      </c>
      <c r="X15" s="17">
        <v>-15206.06</v>
      </c>
      <c r="Y15" s="17">
        <v>28752.57</v>
      </c>
      <c r="Z15" s="17">
        <v>0</v>
      </c>
      <c r="AA15" s="17">
        <v>-45865.7</v>
      </c>
      <c r="AB15" s="18"/>
      <c r="AC15" s="18"/>
      <c r="AD15" s="18"/>
      <c r="AE15" s="18"/>
      <c r="AF15" s="18"/>
      <c r="AJ15" s="51"/>
      <c r="AK15" s="51"/>
    </row>
    <row r="16" spans="1:38" s="19" customFormat="1" ht="10.5" customHeight="1" x14ac:dyDescent="0.2">
      <c r="A16" s="6" t="s">
        <v>23</v>
      </c>
      <c r="B16" s="17">
        <f t="shared" si="1"/>
        <v>-391.41230200000001</v>
      </c>
      <c r="C16" s="17">
        <f t="shared" si="0"/>
        <v>0</v>
      </c>
      <c r="D16" s="17">
        <f t="shared" si="0"/>
        <v>0</v>
      </c>
      <c r="E16" s="17">
        <f t="shared" si="0"/>
        <v>-4.6190870999999998</v>
      </c>
      <c r="F16" s="17">
        <f t="shared" si="0"/>
        <v>-184.30665759999999</v>
      </c>
      <c r="G16" s="17">
        <f t="shared" si="0"/>
        <v>-20.534742099999999</v>
      </c>
      <c r="H16" s="17">
        <f t="shared" si="0"/>
        <v>-176.8464778</v>
      </c>
      <c r="I16" s="17">
        <f t="shared" si="0"/>
        <v>303.99750040000004</v>
      </c>
      <c r="J16" s="17">
        <f t="shared" si="0"/>
        <v>0</v>
      </c>
      <c r="K16" s="17">
        <f t="shared" si="0"/>
        <v>-473.72176619999999</v>
      </c>
      <c r="L16" s="17"/>
      <c r="M16" s="17"/>
      <c r="N16" s="17"/>
      <c r="O16" s="17"/>
      <c r="P16" s="17"/>
      <c r="Q16" s="6" t="s">
        <v>23</v>
      </c>
      <c r="R16" s="17">
        <v>-33655.4</v>
      </c>
      <c r="S16" s="17">
        <v>0</v>
      </c>
      <c r="T16" s="17">
        <v>0</v>
      </c>
      <c r="U16" s="17">
        <v>-397.17</v>
      </c>
      <c r="V16" s="17">
        <v>-15847.52</v>
      </c>
      <c r="W16" s="17">
        <v>-1765.67</v>
      </c>
      <c r="X16" s="17">
        <v>-15206.06</v>
      </c>
      <c r="Y16" s="17">
        <v>26139.08</v>
      </c>
      <c r="Z16" s="17">
        <v>0</v>
      </c>
      <c r="AA16" s="17">
        <v>-40732.74</v>
      </c>
      <c r="AB16" s="18"/>
      <c r="AC16" s="18"/>
      <c r="AD16" s="18"/>
      <c r="AE16" s="18"/>
      <c r="AF16" s="18"/>
      <c r="AJ16" s="51"/>
      <c r="AK16" s="51"/>
    </row>
    <row r="17" spans="1:37" s="19" customFormat="1" ht="10.5" customHeight="1" x14ac:dyDescent="0.2">
      <c r="A17" s="6" t="s">
        <v>24</v>
      </c>
      <c r="B17" s="17">
        <f t="shared" si="1"/>
        <v>-7.6873136999999998</v>
      </c>
      <c r="C17" s="17">
        <f t="shared" si="0"/>
        <v>-9.3129550999999999</v>
      </c>
      <c r="D17" s="17">
        <f t="shared" si="0"/>
        <v>0</v>
      </c>
      <c r="E17" s="17">
        <f t="shared" si="0"/>
        <v>-3.7117144999999998</v>
      </c>
      <c r="F17" s="17">
        <f t="shared" si="0"/>
        <v>-32.235917700000002</v>
      </c>
      <c r="G17" s="17">
        <f t="shared" si="0"/>
        <v>-37.143196199999998</v>
      </c>
      <c r="H17" s="17">
        <f t="shared" si="0"/>
        <v>0</v>
      </c>
      <c r="I17" s="17">
        <f t="shared" si="0"/>
        <v>30.394888699999996</v>
      </c>
      <c r="J17" s="17">
        <f t="shared" si="0"/>
        <v>0</v>
      </c>
      <c r="K17" s="17">
        <f t="shared" si="0"/>
        <v>-59.696324799999999</v>
      </c>
      <c r="L17" s="17"/>
      <c r="M17" s="17"/>
      <c r="N17" s="17"/>
      <c r="O17" s="17"/>
      <c r="P17" s="17"/>
      <c r="Q17" s="6" t="s">
        <v>24</v>
      </c>
      <c r="R17" s="17">
        <v>-660.99</v>
      </c>
      <c r="S17" s="17">
        <v>-800.77</v>
      </c>
      <c r="T17" s="17">
        <v>0</v>
      </c>
      <c r="U17" s="17">
        <v>-319.14999999999998</v>
      </c>
      <c r="V17" s="17">
        <v>-2771.79</v>
      </c>
      <c r="W17" s="17">
        <v>-3193.74</v>
      </c>
      <c r="X17" s="17">
        <v>0</v>
      </c>
      <c r="Y17" s="17">
        <v>2613.4899999999998</v>
      </c>
      <c r="Z17" s="17">
        <v>0</v>
      </c>
      <c r="AA17" s="17">
        <v>-5132.96</v>
      </c>
      <c r="AB17" s="18"/>
      <c r="AC17" s="18"/>
      <c r="AD17" s="18"/>
      <c r="AE17" s="18"/>
      <c r="AF17" s="18"/>
      <c r="AJ17" s="51"/>
      <c r="AK17" s="51"/>
    </row>
    <row r="18" spans="1:37" s="26" customFormat="1" ht="10.5" customHeight="1" x14ac:dyDescent="0.2">
      <c r="A18" s="6" t="s">
        <v>25</v>
      </c>
      <c r="B18" s="17">
        <f t="shared" si="1"/>
        <v>-3.3280408000000001</v>
      </c>
      <c r="C18" s="17">
        <f t="shared" si="0"/>
        <v>-0.59754940000000001</v>
      </c>
      <c r="D18" s="17">
        <f t="shared" si="0"/>
        <v>0</v>
      </c>
      <c r="E18" s="17">
        <f t="shared" si="0"/>
        <v>-0.83328950000000002</v>
      </c>
      <c r="F18" s="17">
        <f t="shared" si="0"/>
        <v>-23.088690100000001</v>
      </c>
      <c r="G18" s="17">
        <f t="shared" si="0"/>
        <v>-1.1406703999999999</v>
      </c>
      <c r="H18" s="17">
        <f t="shared" si="0"/>
        <v>0</v>
      </c>
      <c r="I18" s="17">
        <f t="shared" si="0"/>
        <v>0</v>
      </c>
      <c r="J18" s="17">
        <f t="shared" si="0"/>
        <v>16.032769099999999</v>
      </c>
      <c r="K18" s="17">
        <f t="shared" si="0"/>
        <v>-12.9553548</v>
      </c>
      <c r="L18" s="17"/>
      <c r="M18" s="17"/>
      <c r="N18" s="17"/>
      <c r="O18" s="17"/>
      <c r="P18" s="17"/>
      <c r="Q18" s="6" t="s">
        <v>25</v>
      </c>
      <c r="R18" s="17">
        <v>-286.16000000000003</v>
      </c>
      <c r="S18" s="17">
        <v>-51.38</v>
      </c>
      <c r="T18" s="17">
        <v>0</v>
      </c>
      <c r="U18" s="17">
        <v>-71.650000000000006</v>
      </c>
      <c r="V18" s="17">
        <v>-1985.27</v>
      </c>
      <c r="W18" s="17">
        <v>-98.08</v>
      </c>
      <c r="X18" s="17">
        <v>0</v>
      </c>
      <c r="Y18" s="17">
        <v>0</v>
      </c>
      <c r="Z18" s="17">
        <v>1378.57</v>
      </c>
      <c r="AA18" s="17">
        <v>-1113.96</v>
      </c>
      <c r="AB18" s="18"/>
      <c r="AC18" s="18"/>
      <c r="AD18" s="18"/>
      <c r="AE18" s="18"/>
      <c r="AF18" s="18"/>
      <c r="AJ18" s="51"/>
      <c r="AK18" s="51"/>
    </row>
    <row r="19" spans="1:37" s="19" customFormat="1" ht="10.5" customHeight="1" x14ac:dyDescent="0.2">
      <c r="A19" s="6" t="s">
        <v>26</v>
      </c>
      <c r="B19" s="17">
        <f t="shared" si="1"/>
        <v>0</v>
      </c>
      <c r="C19" s="17">
        <f t="shared" si="0"/>
        <v>0</v>
      </c>
      <c r="D19" s="17">
        <f t="shared" si="0"/>
        <v>-911.94958650000001</v>
      </c>
      <c r="E19" s="17">
        <f t="shared" si="0"/>
        <v>911.34622209999998</v>
      </c>
      <c r="F19" s="17">
        <f t="shared" si="0"/>
        <v>0</v>
      </c>
      <c r="G19" s="17">
        <f t="shared" si="0"/>
        <v>0</v>
      </c>
      <c r="H19" s="17">
        <f t="shared" si="0"/>
        <v>0</v>
      </c>
      <c r="I19" s="17">
        <f t="shared" si="0"/>
        <v>0</v>
      </c>
      <c r="J19" s="17">
        <f t="shared" si="0"/>
        <v>0</v>
      </c>
      <c r="K19" s="17">
        <f t="shared" si="0"/>
        <v>-0.60336440000000002</v>
      </c>
      <c r="L19" s="17"/>
      <c r="M19" s="17"/>
      <c r="N19" s="17"/>
      <c r="O19" s="17"/>
      <c r="P19" s="17"/>
      <c r="Q19" s="6" t="s">
        <v>26</v>
      </c>
      <c r="R19" s="17">
        <v>0</v>
      </c>
      <c r="S19" s="17">
        <v>0</v>
      </c>
      <c r="T19" s="17">
        <v>-78413.55</v>
      </c>
      <c r="U19" s="17">
        <v>78361.67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-51.88</v>
      </c>
      <c r="AB19" s="18"/>
      <c r="AC19" s="18"/>
      <c r="AD19" s="18"/>
      <c r="AE19" s="18"/>
      <c r="AF19" s="18"/>
      <c r="AJ19" s="51"/>
      <c r="AK19" s="51"/>
    </row>
    <row r="20" spans="1:37" s="19" customFormat="1" ht="10.5" customHeight="1" x14ac:dyDescent="0.2">
      <c r="A20" s="6" t="s">
        <v>27</v>
      </c>
      <c r="B20" s="17">
        <f t="shared" si="1"/>
        <v>-43.898830599999997</v>
      </c>
      <c r="C20" s="17">
        <f t="shared" si="1"/>
        <v>40.783618799999999</v>
      </c>
      <c r="D20" s="17">
        <f t="shared" si="1"/>
        <v>0</v>
      </c>
      <c r="E20" s="17">
        <f t="shared" si="1"/>
        <v>0</v>
      </c>
      <c r="F20" s="17">
        <f t="shared" si="1"/>
        <v>0</v>
      </c>
      <c r="G20" s="17">
        <f t="shared" si="1"/>
        <v>0</v>
      </c>
      <c r="H20" s="17">
        <f t="shared" si="1"/>
        <v>0</v>
      </c>
      <c r="I20" s="17">
        <f t="shared" si="1"/>
        <v>0</v>
      </c>
      <c r="J20" s="17">
        <f t="shared" si="1"/>
        <v>0</v>
      </c>
      <c r="K20" s="17">
        <f t="shared" si="1"/>
        <v>-3.1152118</v>
      </c>
      <c r="L20" s="17"/>
      <c r="M20" s="17"/>
      <c r="N20" s="17"/>
      <c r="O20" s="17"/>
      <c r="P20" s="17"/>
      <c r="Q20" s="6" t="s">
        <v>27</v>
      </c>
      <c r="R20" s="17">
        <v>-3774.62</v>
      </c>
      <c r="S20" s="17">
        <v>3506.76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-267.86</v>
      </c>
      <c r="AB20" s="18"/>
      <c r="AC20" s="18"/>
      <c r="AD20" s="18"/>
      <c r="AE20" s="18"/>
      <c r="AF20" s="18"/>
      <c r="AJ20" s="51"/>
      <c r="AK20" s="51"/>
    </row>
    <row r="21" spans="1:37" s="19" customFormat="1" ht="10.5" customHeight="1" x14ac:dyDescent="0.2">
      <c r="A21" s="6" t="s">
        <v>28</v>
      </c>
      <c r="B21" s="17">
        <f t="shared" si="1"/>
        <v>-8.7238956000000005</v>
      </c>
      <c r="C21" s="17">
        <f t="shared" si="1"/>
        <v>-12.861268099999998</v>
      </c>
      <c r="D21" s="17">
        <f t="shared" si="1"/>
        <v>0</v>
      </c>
      <c r="E21" s="17">
        <f t="shared" si="1"/>
        <v>0</v>
      </c>
      <c r="F21" s="17">
        <f t="shared" si="1"/>
        <v>0</v>
      </c>
      <c r="G21" s="17">
        <f t="shared" si="1"/>
        <v>0</v>
      </c>
      <c r="H21" s="17">
        <f t="shared" si="1"/>
        <v>0</v>
      </c>
      <c r="I21" s="17">
        <f t="shared" si="1"/>
        <v>0</v>
      </c>
      <c r="J21" s="17">
        <f t="shared" si="1"/>
        <v>0</v>
      </c>
      <c r="K21" s="17">
        <f t="shared" si="1"/>
        <v>-21.585047400000001</v>
      </c>
      <c r="L21" s="17"/>
      <c r="M21" s="17"/>
      <c r="N21" s="17"/>
      <c r="O21" s="17"/>
      <c r="P21" s="17"/>
      <c r="Q21" s="6" t="s">
        <v>28</v>
      </c>
      <c r="R21" s="17">
        <v>-750.12</v>
      </c>
      <c r="S21" s="17">
        <v>-1105.8699999999999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-1855.98</v>
      </c>
      <c r="AB21" s="18"/>
      <c r="AC21" s="18"/>
      <c r="AD21" s="18"/>
      <c r="AE21" s="18"/>
      <c r="AF21" s="18"/>
      <c r="AJ21" s="51"/>
      <c r="AK21" s="51"/>
    </row>
    <row r="22" spans="1:37" s="19" customFormat="1" ht="10.5" customHeight="1" x14ac:dyDescent="0.2">
      <c r="A22" s="6" t="s">
        <v>29</v>
      </c>
      <c r="B22" s="17">
        <f t="shared" si="1"/>
        <v>-1.5263212000000002</v>
      </c>
      <c r="C22" s="17">
        <f t="shared" si="1"/>
        <v>2.1322442000000001</v>
      </c>
      <c r="D22" s="17">
        <f t="shared" si="1"/>
        <v>0</v>
      </c>
      <c r="E22" s="17">
        <f t="shared" si="1"/>
        <v>-0.82875379999999998</v>
      </c>
      <c r="F22" s="17">
        <f t="shared" si="1"/>
        <v>0</v>
      </c>
      <c r="G22" s="17">
        <f t="shared" si="1"/>
        <v>0</v>
      </c>
      <c r="H22" s="17">
        <f t="shared" si="1"/>
        <v>0</v>
      </c>
      <c r="I22" s="17">
        <f t="shared" si="1"/>
        <v>0</v>
      </c>
      <c r="J22" s="17">
        <f t="shared" si="1"/>
        <v>0</v>
      </c>
      <c r="K22" s="17">
        <f t="shared" si="1"/>
        <v>-0.22294710000000001</v>
      </c>
      <c r="L22" s="17"/>
      <c r="M22" s="17"/>
      <c r="N22" s="17"/>
      <c r="O22" s="17"/>
      <c r="P22" s="17"/>
      <c r="Q22" s="6" t="s">
        <v>29</v>
      </c>
      <c r="R22" s="17">
        <v>-131.24</v>
      </c>
      <c r="S22" s="17">
        <v>183.34</v>
      </c>
      <c r="T22" s="17">
        <v>0</v>
      </c>
      <c r="U22" s="17">
        <v>-71.260000000000005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-19.170000000000002</v>
      </c>
      <c r="AB22" s="18"/>
      <c r="AC22" s="18"/>
      <c r="AD22" s="18"/>
      <c r="AE22" s="18"/>
      <c r="AF22" s="18"/>
      <c r="AJ22" s="51"/>
      <c r="AK22" s="51"/>
    </row>
    <row r="23" spans="1:37" s="19" customFormat="1" ht="10.5" customHeight="1" x14ac:dyDescent="0.2">
      <c r="A23" s="27" t="s">
        <v>77</v>
      </c>
      <c r="B23" s="28">
        <f t="shared" si="1"/>
        <v>0</v>
      </c>
      <c r="C23" s="28">
        <f t="shared" si="1"/>
        <v>0</v>
      </c>
      <c r="D23" s="28">
        <f t="shared" si="1"/>
        <v>0</v>
      </c>
      <c r="E23" s="28">
        <f t="shared" si="1"/>
        <v>0</v>
      </c>
      <c r="F23" s="28">
        <f t="shared" si="1"/>
        <v>0</v>
      </c>
      <c r="G23" s="28">
        <f t="shared" si="1"/>
        <v>0</v>
      </c>
      <c r="H23" s="28">
        <f t="shared" si="1"/>
        <v>0</v>
      </c>
      <c r="I23" s="28">
        <f t="shared" si="1"/>
        <v>0</v>
      </c>
      <c r="J23" s="28">
        <f t="shared" si="1"/>
        <v>0</v>
      </c>
      <c r="K23" s="28">
        <f t="shared" si="1"/>
        <v>0</v>
      </c>
      <c r="L23" s="17"/>
      <c r="M23" s="17"/>
      <c r="N23" s="17"/>
      <c r="O23" s="17"/>
      <c r="P23" s="17"/>
      <c r="Q23" s="27" t="s">
        <v>77</v>
      </c>
      <c r="R23" s="28">
        <v>0</v>
      </c>
      <c r="S23" s="28">
        <v>0</v>
      </c>
      <c r="T23" s="28">
        <v>0</v>
      </c>
      <c r="U23" s="28">
        <v>0</v>
      </c>
      <c r="V23" s="28">
        <v>0</v>
      </c>
      <c r="W23" s="28">
        <v>0</v>
      </c>
      <c r="X23" s="28">
        <v>0</v>
      </c>
      <c r="Y23" s="28">
        <v>0</v>
      </c>
      <c r="Z23" s="28">
        <v>0</v>
      </c>
      <c r="AA23" s="28">
        <v>0</v>
      </c>
      <c r="AB23" s="18"/>
      <c r="AC23" s="18"/>
      <c r="AD23" s="18"/>
      <c r="AE23" s="18"/>
      <c r="AF23" s="18"/>
      <c r="AJ23" s="51"/>
      <c r="AK23" s="51"/>
    </row>
    <row r="24" spans="1:37" s="19" customFormat="1" ht="10.5" customHeight="1" x14ac:dyDescent="0.25">
      <c r="A24" s="16" t="s">
        <v>31</v>
      </c>
      <c r="B24" s="25">
        <f t="shared" si="1"/>
        <v>3.08195E-2</v>
      </c>
      <c r="C24" s="25">
        <f t="shared" si="1"/>
        <v>8.1362316999999997</v>
      </c>
      <c r="D24" s="25">
        <f t="shared" si="1"/>
        <v>0</v>
      </c>
      <c r="E24" s="25">
        <f t="shared" si="1"/>
        <v>60.078021399999997</v>
      </c>
      <c r="F24" s="25">
        <f t="shared" si="1"/>
        <v>54.993269099999992</v>
      </c>
      <c r="G24" s="25">
        <f t="shared" si="1"/>
        <v>0</v>
      </c>
      <c r="H24" s="25">
        <f t="shared" si="1"/>
        <v>0</v>
      </c>
      <c r="I24" s="25">
        <f t="shared" si="1"/>
        <v>26.2050649</v>
      </c>
      <c r="J24" s="25">
        <f t="shared" si="1"/>
        <v>1.9879159</v>
      </c>
      <c r="K24" s="25">
        <f t="shared" si="1"/>
        <v>151.4314388</v>
      </c>
      <c r="L24" s="25"/>
      <c r="M24" s="25"/>
      <c r="N24" s="25"/>
      <c r="O24" s="25"/>
      <c r="P24" s="17"/>
      <c r="Q24" s="16" t="s">
        <v>31</v>
      </c>
      <c r="R24" s="25">
        <v>2.65</v>
      </c>
      <c r="S24" s="25">
        <v>699.59</v>
      </c>
      <c r="T24" s="25">
        <v>0</v>
      </c>
      <c r="U24" s="25">
        <v>5165.78</v>
      </c>
      <c r="V24" s="25">
        <v>4728.57</v>
      </c>
      <c r="W24" s="25">
        <v>0</v>
      </c>
      <c r="X24" s="25">
        <v>0</v>
      </c>
      <c r="Y24" s="25">
        <v>2253.23</v>
      </c>
      <c r="Z24" s="25">
        <v>170.93</v>
      </c>
      <c r="AA24" s="25">
        <v>13020.76</v>
      </c>
      <c r="AB24" s="18"/>
      <c r="AC24" s="18"/>
      <c r="AD24" s="18"/>
      <c r="AE24" s="18"/>
      <c r="AF24" s="18"/>
      <c r="AJ24" s="51"/>
      <c r="AK24" s="51"/>
    </row>
    <row r="25" spans="1:37" s="19" customFormat="1" ht="10.5" customHeight="1" x14ac:dyDescent="0.2">
      <c r="A25" s="6" t="s">
        <v>22</v>
      </c>
      <c r="B25" s="17">
        <f t="shared" si="1"/>
        <v>0</v>
      </c>
      <c r="C25" s="17">
        <f t="shared" si="1"/>
        <v>0</v>
      </c>
      <c r="D25" s="17">
        <f t="shared" si="1"/>
        <v>0</v>
      </c>
      <c r="E25" s="17">
        <f t="shared" si="1"/>
        <v>0</v>
      </c>
      <c r="F25" s="17">
        <f t="shared" si="1"/>
        <v>0</v>
      </c>
      <c r="G25" s="17">
        <f t="shared" si="1"/>
        <v>0</v>
      </c>
      <c r="H25" s="17">
        <f t="shared" si="1"/>
        <v>0</v>
      </c>
      <c r="I25" s="17">
        <f t="shared" si="1"/>
        <v>17.983352699999998</v>
      </c>
      <c r="J25" s="17">
        <f t="shared" si="1"/>
        <v>0</v>
      </c>
      <c r="K25" s="17">
        <f t="shared" si="1"/>
        <v>17.983352699999998</v>
      </c>
      <c r="L25" s="17"/>
      <c r="M25" s="17"/>
      <c r="N25" s="17"/>
      <c r="O25" s="17"/>
      <c r="P25" s="17"/>
      <c r="Q25" s="6" t="s">
        <v>22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1546.29</v>
      </c>
      <c r="Z25" s="17">
        <v>0</v>
      </c>
      <c r="AA25" s="17">
        <v>1546.29</v>
      </c>
      <c r="AB25" s="18"/>
      <c r="AC25" s="18"/>
      <c r="AD25" s="18"/>
      <c r="AE25" s="18"/>
      <c r="AF25" s="18"/>
      <c r="AJ25" s="51"/>
      <c r="AK25" s="51"/>
    </row>
    <row r="26" spans="1:37" s="19" customFormat="1" ht="10.5" customHeight="1" x14ac:dyDescent="0.2">
      <c r="A26" s="6" t="s">
        <v>32</v>
      </c>
      <c r="B26" s="17">
        <f t="shared" si="1"/>
        <v>0</v>
      </c>
      <c r="C26" s="17">
        <f t="shared" si="1"/>
        <v>0</v>
      </c>
      <c r="D26" s="17">
        <f t="shared" si="1"/>
        <v>0</v>
      </c>
      <c r="E26" s="17">
        <f t="shared" si="1"/>
        <v>7.7867501999999993</v>
      </c>
      <c r="F26" s="17">
        <f t="shared" si="1"/>
        <v>48.460581799999993</v>
      </c>
      <c r="G26" s="17">
        <f t="shared" si="1"/>
        <v>0</v>
      </c>
      <c r="H26" s="17">
        <f t="shared" si="1"/>
        <v>0</v>
      </c>
      <c r="I26" s="17">
        <f t="shared" si="1"/>
        <v>0.56463649999999999</v>
      </c>
      <c r="J26" s="17">
        <f t="shared" si="1"/>
        <v>0</v>
      </c>
      <c r="K26" s="17">
        <f t="shared" si="1"/>
        <v>56.811968499999999</v>
      </c>
      <c r="L26" s="17"/>
      <c r="M26" s="17"/>
      <c r="N26" s="17"/>
      <c r="O26" s="17"/>
      <c r="P26" s="17"/>
      <c r="Q26" s="6" t="s">
        <v>32</v>
      </c>
      <c r="R26" s="17">
        <v>0</v>
      </c>
      <c r="S26" s="17">
        <v>0</v>
      </c>
      <c r="T26" s="17">
        <v>0</v>
      </c>
      <c r="U26" s="17">
        <v>669.54</v>
      </c>
      <c r="V26" s="17">
        <v>4166.8599999999997</v>
      </c>
      <c r="W26" s="17">
        <v>0</v>
      </c>
      <c r="X26" s="17">
        <v>0</v>
      </c>
      <c r="Y26" s="17">
        <v>48.55</v>
      </c>
      <c r="Z26" s="17">
        <v>0</v>
      </c>
      <c r="AA26" s="17">
        <v>4884.95</v>
      </c>
      <c r="AB26" s="18"/>
      <c r="AC26" s="18"/>
      <c r="AD26" s="18"/>
      <c r="AE26" s="18"/>
      <c r="AF26" s="18"/>
      <c r="AJ26" s="51"/>
      <c r="AK26" s="51"/>
    </row>
    <row r="27" spans="1:37" s="19" customFormat="1" ht="10.5" customHeight="1" x14ac:dyDescent="0.2">
      <c r="A27" s="6" t="s">
        <v>26</v>
      </c>
      <c r="B27" s="17">
        <f t="shared" si="1"/>
        <v>0</v>
      </c>
      <c r="C27" s="17">
        <f t="shared" si="1"/>
        <v>0</v>
      </c>
      <c r="D27" s="17">
        <f t="shared" si="1"/>
        <v>0</v>
      </c>
      <c r="E27" s="17">
        <f t="shared" si="1"/>
        <v>52.291271199999997</v>
      </c>
      <c r="F27" s="17">
        <f t="shared" si="1"/>
        <v>1.5955196999999999</v>
      </c>
      <c r="G27" s="17">
        <f t="shared" si="1"/>
        <v>0</v>
      </c>
      <c r="H27" s="17">
        <f t="shared" si="1"/>
        <v>0</v>
      </c>
      <c r="I27" s="17">
        <f t="shared" si="1"/>
        <v>3.7934733999999999</v>
      </c>
      <c r="J27" s="17">
        <f t="shared" si="1"/>
        <v>1.9879159</v>
      </c>
      <c r="K27" s="17">
        <f t="shared" si="1"/>
        <v>59.668180199999995</v>
      </c>
      <c r="L27" s="17"/>
      <c r="M27" s="17"/>
      <c r="N27" s="17"/>
      <c r="O27" s="17"/>
      <c r="P27" s="17"/>
      <c r="Q27" s="6" t="s">
        <v>26</v>
      </c>
      <c r="R27" s="17">
        <v>0</v>
      </c>
      <c r="S27" s="17">
        <v>0</v>
      </c>
      <c r="T27" s="17">
        <v>0</v>
      </c>
      <c r="U27" s="17">
        <v>4496.24</v>
      </c>
      <c r="V27" s="17">
        <v>137.19</v>
      </c>
      <c r="W27" s="17">
        <v>0</v>
      </c>
      <c r="X27" s="17">
        <v>0</v>
      </c>
      <c r="Y27" s="17">
        <v>326.18</v>
      </c>
      <c r="Z27" s="17">
        <v>170.93</v>
      </c>
      <c r="AA27" s="17">
        <v>5130.54</v>
      </c>
      <c r="AB27" s="18"/>
      <c r="AC27" s="18"/>
      <c r="AD27" s="18"/>
      <c r="AE27" s="18"/>
      <c r="AF27" s="18"/>
      <c r="AJ27" s="51"/>
      <c r="AK27" s="51"/>
    </row>
    <row r="28" spans="1:37" s="19" customFormat="1" ht="10.5" customHeight="1" x14ac:dyDescent="0.2">
      <c r="A28" s="6" t="s">
        <v>33</v>
      </c>
      <c r="B28" s="17">
        <f t="shared" si="1"/>
        <v>3.08195E-2</v>
      </c>
      <c r="C28" s="17">
        <f t="shared" si="1"/>
        <v>0</v>
      </c>
      <c r="D28" s="17">
        <f t="shared" si="1"/>
        <v>0</v>
      </c>
      <c r="E28" s="17">
        <f t="shared" si="1"/>
        <v>0</v>
      </c>
      <c r="F28" s="17">
        <f t="shared" si="1"/>
        <v>0.16014509999999998</v>
      </c>
      <c r="G28" s="17">
        <f t="shared" si="1"/>
        <v>0</v>
      </c>
      <c r="H28" s="17">
        <f t="shared" si="1"/>
        <v>0</v>
      </c>
      <c r="I28" s="17">
        <f t="shared" si="1"/>
        <v>0.82514850000000006</v>
      </c>
      <c r="J28" s="17">
        <f t="shared" si="1"/>
        <v>0</v>
      </c>
      <c r="K28" s="17">
        <f t="shared" si="1"/>
        <v>1.0162293999999998</v>
      </c>
      <c r="L28" s="17"/>
      <c r="M28" s="17"/>
      <c r="N28" s="17"/>
      <c r="O28" s="17"/>
      <c r="P28" s="17"/>
      <c r="Q28" s="6" t="s">
        <v>33</v>
      </c>
      <c r="R28" s="17">
        <v>2.65</v>
      </c>
      <c r="S28" s="17">
        <v>0</v>
      </c>
      <c r="T28" s="17">
        <v>0</v>
      </c>
      <c r="U28" s="17">
        <v>0</v>
      </c>
      <c r="V28" s="17">
        <v>13.77</v>
      </c>
      <c r="W28" s="17">
        <v>0</v>
      </c>
      <c r="X28" s="17">
        <v>0</v>
      </c>
      <c r="Y28" s="17">
        <v>70.95</v>
      </c>
      <c r="Z28" s="17">
        <v>0</v>
      </c>
      <c r="AA28" s="17">
        <v>87.38</v>
      </c>
      <c r="AB28" s="18"/>
      <c r="AC28" s="18"/>
      <c r="AD28" s="18"/>
      <c r="AE28" s="18"/>
      <c r="AF28" s="18"/>
      <c r="AJ28" s="51"/>
      <c r="AK28" s="51"/>
    </row>
    <row r="29" spans="1:37" s="19" customFormat="1" ht="11.25" customHeight="1" x14ac:dyDescent="0.2">
      <c r="A29" s="6" t="s">
        <v>27</v>
      </c>
      <c r="B29" s="17">
        <f t="shared" si="1"/>
        <v>0</v>
      </c>
      <c r="C29" s="17">
        <f t="shared" si="1"/>
        <v>4.4876680999999996</v>
      </c>
      <c r="D29" s="17">
        <f t="shared" si="1"/>
        <v>0</v>
      </c>
      <c r="E29" s="17">
        <f t="shared" si="1"/>
        <v>0</v>
      </c>
      <c r="F29" s="17">
        <f t="shared" si="1"/>
        <v>0</v>
      </c>
      <c r="G29" s="17">
        <f t="shared" si="1"/>
        <v>0</v>
      </c>
      <c r="H29" s="17">
        <f t="shared" si="1"/>
        <v>0</v>
      </c>
      <c r="I29" s="17">
        <f t="shared" si="1"/>
        <v>7.7106899999999992E-2</v>
      </c>
      <c r="J29" s="17">
        <f t="shared" si="1"/>
        <v>0</v>
      </c>
      <c r="K29" s="17">
        <f t="shared" si="1"/>
        <v>4.5648913000000002</v>
      </c>
      <c r="L29" s="17"/>
      <c r="M29" s="17"/>
      <c r="N29" s="17"/>
      <c r="O29" s="17"/>
      <c r="P29" s="17"/>
      <c r="Q29" s="6" t="s">
        <v>27</v>
      </c>
      <c r="R29" s="17">
        <v>0</v>
      </c>
      <c r="S29" s="17">
        <v>385.87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6.63</v>
      </c>
      <c r="Z29" s="17">
        <v>0</v>
      </c>
      <c r="AA29" s="17">
        <v>392.51</v>
      </c>
      <c r="AB29" s="18"/>
      <c r="AC29" s="18"/>
      <c r="AD29" s="18"/>
      <c r="AE29" s="18"/>
      <c r="AF29" s="18"/>
      <c r="AJ29" s="51"/>
      <c r="AK29" s="51"/>
    </row>
    <row r="30" spans="1:37" s="19" customFormat="1" ht="10.5" customHeight="1" x14ac:dyDescent="0.2">
      <c r="A30" s="6" t="s">
        <v>28</v>
      </c>
      <c r="B30" s="17">
        <f t="shared" si="1"/>
        <v>0</v>
      </c>
      <c r="C30" s="17">
        <f t="shared" si="1"/>
        <v>3.6485636000000001</v>
      </c>
      <c r="D30" s="17">
        <f t="shared" si="1"/>
        <v>0</v>
      </c>
      <c r="E30" s="17">
        <f t="shared" si="1"/>
        <v>0</v>
      </c>
      <c r="F30" s="17">
        <f t="shared" si="1"/>
        <v>0.26562920000000001</v>
      </c>
      <c r="G30" s="17">
        <f t="shared" si="1"/>
        <v>0</v>
      </c>
      <c r="H30" s="17">
        <f t="shared" si="1"/>
        <v>0</v>
      </c>
      <c r="I30" s="17">
        <f t="shared" si="1"/>
        <v>0.36925249999999998</v>
      </c>
      <c r="J30" s="17">
        <f t="shared" si="1"/>
        <v>0</v>
      </c>
      <c r="K30" s="17">
        <f t="shared" si="1"/>
        <v>4.2834453000000003</v>
      </c>
      <c r="L30" s="17"/>
      <c r="M30" s="17"/>
      <c r="N30" s="17"/>
      <c r="O30" s="17"/>
      <c r="P30" s="17"/>
      <c r="Q30" s="6" t="s">
        <v>28</v>
      </c>
      <c r="R30" s="17">
        <v>0</v>
      </c>
      <c r="S30" s="17">
        <v>313.72000000000003</v>
      </c>
      <c r="T30" s="17">
        <v>0</v>
      </c>
      <c r="U30" s="17">
        <v>0</v>
      </c>
      <c r="V30" s="17">
        <v>22.84</v>
      </c>
      <c r="W30" s="17">
        <v>0</v>
      </c>
      <c r="X30" s="17">
        <v>0</v>
      </c>
      <c r="Y30" s="17">
        <v>31.75</v>
      </c>
      <c r="Z30" s="17">
        <v>0</v>
      </c>
      <c r="AA30" s="17">
        <v>368.31</v>
      </c>
      <c r="AB30" s="18"/>
      <c r="AC30" s="18"/>
      <c r="AD30" s="18"/>
      <c r="AE30" s="18"/>
      <c r="AF30" s="18"/>
      <c r="AJ30" s="51"/>
      <c r="AK30" s="51"/>
    </row>
    <row r="31" spans="1:37" s="19" customFormat="1" ht="11.25" customHeight="1" x14ac:dyDescent="0.2">
      <c r="A31" s="6" t="s">
        <v>29</v>
      </c>
      <c r="B31" s="17">
        <f t="shared" si="1"/>
        <v>0</v>
      </c>
      <c r="C31" s="17">
        <f t="shared" si="1"/>
        <v>0</v>
      </c>
      <c r="D31" s="17">
        <f t="shared" si="1"/>
        <v>0</v>
      </c>
      <c r="E31" s="17">
        <f t="shared" si="1"/>
        <v>0</v>
      </c>
      <c r="F31" s="17">
        <f t="shared" si="1"/>
        <v>0</v>
      </c>
      <c r="G31" s="17">
        <f t="shared" si="1"/>
        <v>0</v>
      </c>
      <c r="H31" s="17">
        <f t="shared" si="1"/>
        <v>0</v>
      </c>
      <c r="I31" s="17">
        <f t="shared" si="1"/>
        <v>0</v>
      </c>
      <c r="J31" s="17">
        <f t="shared" si="1"/>
        <v>0</v>
      </c>
      <c r="K31" s="17">
        <f t="shared" si="1"/>
        <v>0</v>
      </c>
      <c r="L31" s="17"/>
      <c r="M31" s="17"/>
      <c r="N31" s="17"/>
      <c r="O31" s="17"/>
      <c r="P31" s="17"/>
      <c r="Q31" s="6" t="s">
        <v>29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8"/>
      <c r="AC31" s="18"/>
      <c r="AD31" s="18"/>
      <c r="AE31" s="18"/>
      <c r="AF31" s="18"/>
      <c r="AJ31" s="51"/>
      <c r="AK31" s="51"/>
    </row>
    <row r="32" spans="1:37" s="19" customFormat="1" ht="10.5" customHeight="1" x14ac:dyDescent="0.2">
      <c r="A32" s="6" t="s">
        <v>34</v>
      </c>
      <c r="B32" s="17">
        <f t="shared" si="1"/>
        <v>0</v>
      </c>
      <c r="C32" s="17">
        <f t="shared" si="1"/>
        <v>0</v>
      </c>
      <c r="D32" s="17">
        <f t="shared" si="1"/>
        <v>0</v>
      </c>
      <c r="E32" s="17">
        <f t="shared" si="1"/>
        <v>0</v>
      </c>
      <c r="F32" s="17">
        <f t="shared" si="1"/>
        <v>0</v>
      </c>
      <c r="G32" s="17">
        <f t="shared" si="1"/>
        <v>0</v>
      </c>
      <c r="H32" s="17">
        <f t="shared" si="1"/>
        <v>0</v>
      </c>
      <c r="I32" s="17">
        <f t="shared" si="1"/>
        <v>1.0112285000000001</v>
      </c>
      <c r="J32" s="17">
        <f t="shared" si="1"/>
        <v>0</v>
      </c>
      <c r="K32" s="17">
        <f t="shared" si="1"/>
        <v>1.0112285000000001</v>
      </c>
      <c r="L32" s="17"/>
      <c r="M32" s="17"/>
      <c r="N32" s="17"/>
      <c r="O32" s="17"/>
      <c r="P32" s="17"/>
      <c r="Q32" s="6" t="s">
        <v>34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86.95</v>
      </c>
      <c r="Z32" s="17">
        <v>0</v>
      </c>
      <c r="AA32" s="17">
        <v>86.95</v>
      </c>
      <c r="AB32" s="18"/>
      <c r="AC32" s="18"/>
      <c r="AD32" s="18"/>
      <c r="AE32" s="18"/>
      <c r="AF32" s="18"/>
      <c r="AJ32" s="51"/>
      <c r="AK32" s="51"/>
    </row>
    <row r="33" spans="1:37" s="19" customFormat="1" ht="10.5" customHeight="1" x14ac:dyDescent="0.2">
      <c r="A33" s="6" t="s">
        <v>30</v>
      </c>
      <c r="B33" s="17">
        <f t="shared" si="1"/>
        <v>0</v>
      </c>
      <c r="C33" s="17">
        <f t="shared" si="1"/>
        <v>0</v>
      </c>
      <c r="D33" s="17">
        <f t="shared" si="1"/>
        <v>0</v>
      </c>
      <c r="E33" s="17">
        <f t="shared" si="1"/>
        <v>0</v>
      </c>
      <c r="F33" s="17">
        <f t="shared" si="1"/>
        <v>4.5113932999999999</v>
      </c>
      <c r="G33" s="17">
        <f t="shared" si="1"/>
        <v>0</v>
      </c>
      <c r="H33" s="17">
        <f t="shared" si="1"/>
        <v>0</v>
      </c>
      <c r="I33" s="17">
        <f t="shared" si="1"/>
        <v>1.5806332999999999</v>
      </c>
      <c r="J33" s="17">
        <f t="shared" si="1"/>
        <v>0</v>
      </c>
      <c r="K33" s="17">
        <f t="shared" si="1"/>
        <v>6.0920266000000005</v>
      </c>
      <c r="L33" s="17"/>
      <c r="M33" s="17"/>
      <c r="N33" s="17"/>
      <c r="O33" s="17"/>
      <c r="P33" s="17"/>
      <c r="Q33" s="6" t="s">
        <v>30</v>
      </c>
      <c r="R33" s="17">
        <v>0</v>
      </c>
      <c r="S33" s="17">
        <v>0</v>
      </c>
      <c r="T33" s="17">
        <v>0</v>
      </c>
      <c r="U33" s="17">
        <v>0</v>
      </c>
      <c r="V33" s="17">
        <v>387.91</v>
      </c>
      <c r="W33" s="17">
        <v>0</v>
      </c>
      <c r="X33" s="17">
        <v>0</v>
      </c>
      <c r="Y33" s="17">
        <v>135.91</v>
      </c>
      <c r="Z33" s="17">
        <v>0</v>
      </c>
      <c r="AA33" s="17">
        <v>523.82000000000005</v>
      </c>
      <c r="AB33" s="18"/>
      <c r="AC33" s="18"/>
      <c r="AD33" s="18"/>
      <c r="AE33" s="18"/>
      <c r="AF33" s="18"/>
      <c r="AJ33" s="51"/>
      <c r="AK33" s="51"/>
    </row>
    <row r="34" spans="1:37" s="19" customFormat="1" ht="10.5" customHeight="1" x14ac:dyDescent="0.25">
      <c r="A34" s="29" t="s">
        <v>35</v>
      </c>
      <c r="B34" s="25">
        <f t="shared" si="1"/>
        <v>0</v>
      </c>
      <c r="C34" s="25">
        <f t="shared" si="1"/>
        <v>1.0084373</v>
      </c>
      <c r="D34" s="25">
        <f t="shared" si="1"/>
        <v>0</v>
      </c>
      <c r="E34" s="25">
        <f t="shared" si="1"/>
        <v>0</v>
      </c>
      <c r="F34" s="25">
        <f t="shared" si="1"/>
        <v>7.8908386999999998</v>
      </c>
      <c r="G34" s="25">
        <f t="shared" si="1"/>
        <v>0</v>
      </c>
      <c r="H34" s="25">
        <f t="shared" si="1"/>
        <v>0</v>
      </c>
      <c r="I34" s="25">
        <f t="shared" si="1"/>
        <v>28.916948299999998</v>
      </c>
      <c r="J34" s="25">
        <f t="shared" si="1"/>
        <v>0</v>
      </c>
      <c r="K34" s="25">
        <f t="shared" si="1"/>
        <v>37.816224300000002</v>
      </c>
      <c r="L34" s="25"/>
      <c r="M34" s="25"/>
      <c r="N34" s="25"/>
      <c r="O34" s="25"/>
      <c r="P34" s="17"/>
      <c r="Q34" s="29" t="s">
        <v>35</v>
      </c>
      <c r="R34" s="25">
        <v>0</v>
      </c>
      <c r="S34" s="25">
        <v>86.71</v>
      </c>
      <c r="T34" s="25">
        <v>0</v>
      </c>
      <c r="U34" s="25">
        <v>0</v>
      </c>
      <c r="V34" s="25">
        <v>678.49</v>
      </c>
      <c r="W34" s="25">
        <v>0</v>
      </c>
      <c r="X34" s="25">
        <v>0</v>
      </c>
      <c r="Y34" s="25">
        <v>2486.41</v>
      </c>
      <c r="Z34" s="25">
        <v>0</v>
      </c>
      <c r="AA34" s="25">
        <v>3251.61</v>
      </c>
      <c r="AB34" s="18"/>
      <c r="AC34" s="18"/>
      <c r="AD34" s="18"/>
      <c r="AE34" s="18"/>
      <c r="AF34" s="18"/>
      <c r="AJ34" s="51"/>
      <c r="AK34" s="51"/>
    </row>
    <row r="35" spans="1:37" s="19" customFormat="1" ht="10.5" customHeight="1" x14ac:dyDescent="0.25">
      <c r="A35" s="30" t="s">
        <v>36</v>
      </c>
      <c r="B35" s="31">
        <f t="shared" si="1"/>
        <v>20.321331599999997</v>
      </c>
      <c r="C35" s="31">
        <f t="shared" si="1"/>
        <v>9.0570950999999997</v>
      </c>
      <c r="D35" s="31">
        <f t="shared" si="1"/>
        <v>0</v>
      </c>
      <c r="E35" s="31">
        <f t="shared" si="1"/>
        <v>796.24643809999998</v>
      </c>
      <c r="F35" s="31">
        <f t="shared" si="1"/>
        <v>555.43449509999994</v>
      </c>
      <c r="G35" s="31">
        <f t="shared" si="1"/>
        <v>35.392648599999994</v>
      </c>
      <c r="H35" s="31">
        <f t="shared" si="1"/>
        <v>0</v>
      </c>
      <c r="I35" s="31">
        <f t="shared" si="1"/>
        <v>318.2715809</v>
      </c>
      <c r="J35" s="31">
        <f t="shared" si="1"/>
        <v>14.0448532</v>
      </c>
      <c r="K35" s="31">
        <f t="shared" si="1"/>
        <v>1748.7685589</v>
      </c>
      <c r="L35" s="39"/>
      <c r="M35" s="39"/>
      <c r="N35" s="39"/>
      <c r="O35" s="39"/>
      <c r="P35" s="17"/>
      <c r="Q35" s="30" t="s">
        <v>36</v>
      </c>
      <c r="R35" s="31">
        <v>1747.32</v>
      </c>
      <c r="S35" s="31">
        <v>778.77</v>
      </c>
      <c r="T35" s="31">
        <v>0</v>
      </c>
      <c r="U35" s="31">
        <v>68464.87</v>
      </c>
      <c r="V35" s="31">
        <v>47758.77</v>
      </c>
      <c r="W35" s="31">
        <v>3043.22</v>
      </c>
      <c r="X35" s="31">
        <v>0</v>
      </c>
      <c r="Y35" s="31">
        <v>27366.43</v>
      </c>
      <c r="Z35" s="31">
        <v>1207.6400000000001</v>
      </c>
      <c r="AA35" s="31">
        <v>150367.03</v>
      </c>
      <c r="AB35" s="18"/>
      <c r="AC35" s="18"/>
      <c r="AD35" s="18"/>
      <c r="AE35" s="18"/>
      <c r="AF35" s="18"/>
      <c r="AJ35" s="51"/>
      <c r="AK35" s="51"/>
    </row>
    <row r="36" spans="1:37" s="19" customFormat="1" ht="10.5" customHeight="1" x14ac:dyDescent="0.25">
      <c r="A36" s="16" t="s">
        <v>37</v>
      </c>
      <c r="B36" s="25">
        <f t="shared" si="1"/>
        <v>14.100212000000001</v>
      </c>
      <c r="C36" s="25">
        <f t="shared" si="1"/>
        <v>5.3645700999999999</v>
      </c>
      <c r="D36" s="25">
        <f t="shared" si="1"/>
        <v>0</v>
      </c>
      <c r="E36" s="25">
        <f t="shared" si="1"/>
        <v>25.700555499999997</v>
      </c>
      <c r="F36" s="25">
        <f t="shared" si="1"/>
        <v>96.852779200000001</v>
      </c>
      <c r="G36" s="25">
        <f t="shared" si="1"/>
        <v>5.6775333999999997</v>
      </c>
      <c r="H36" s="25">
        <f t="shared" si="1"/>
        <v>0</v>
      </c>
      <c r="I36" s="25">
        <f t="shared" si="1"/>
        <v>98.455742099999995</v>
      </c>
      <c r="J36" s="25">
        <f t="shared" si="1"/>
        <v>8.8146095999999989</v>
      </c>
      <c r="K36" s="25">
        <f t="shared" si="1"/>
        <v>254.96611819999998</v>
      </c>
      <c r="L36" s="25"/>
      <c r="M36" s="25"/>
      <c r="N36" s="25"/>
      <c r="O36" s="25"/>
      <c r="P36" s="17"/>
      <c r="Q36" s="16" t="s">
        <v>37</v>
      </c>
      <c r="R36" s="25">
        <v>1212.4000000000001</v>
      </c>
      <c r="S36" s="25">
        <v>461.27</v>
      </c>
      <c r="T36" s="25">
        <v>0</v>
      </c>
      <c r="U36" s="25">
        <v>2209.85</v>
      </c>
      <c r="V36" s="25">
        <v>8327.84</v>
      </c>
      <c r="W36" s="25">
        <v>488.18</v>
      </c>
      <c r="X36" s="25">
        <v>0</v>
      </c>
      <c r="Y36" s="25">
        <v>8465.67</v>
      </c>
      <c r="Z36" s="25">
        <v>757.92</v>
      </c>
      <c r="AA36" s="25">
        <v>21923.14</v>
      </c>
      <c r="AB36" s="18"/>
      <c r="AC36" s="18"/>
      <c r="AD36" s="18"/>
      <c r="AE36" s="18"/>
      <c r="AF36" s="18"/>
      <c r="AJ36" s="51"/>
      <c r="AK36" s="51"/>
    </row>
    <row r="37" spans="1:37" s="19" customFormat="1" ht="10.5" customHeight="1" x14ac:dyDescent="0.2">
      <c r="A37" s="6" t="s">
        <v>38</v>
      </c>
      <c r="B37" s="17">
        <f t="shared" si="1"/>
        <v>0</v>
      </c>
      <c r="C37" s="17">
        <f t="shared" si="1"/>
        <v>0.57266119999999998</v>
      </c>
      <c r="D37" s="17">
        <f t="shared" si="1"/>
        <v>0</v>
      </c>
      <c r="E37" s="17">
        <f t="shared" si="1"/>
        <v>16.158373099999999</v>
      </c>
      <c r="F37" s="17">
        <f t="shared" si="1"/>
        <v>1.8026500000000001E-2</v>
      </c>
      <c r="G37" s="17">
        <f t="shared" si="1"/>
        <v>5.6775333999999997</v>
      </c>
      <c r="H37" s="17">
        <f t="shared" si="1"/>
        <v>0</v>
      </c>
      <c r="I37" s="17">
        <f t="shared" si="1"/>
        <v>0</v>
      </c>
      <c r="J37" s="17">
        <f t="shared" si="1"/>
        <v>0</v>
      </c>
      <c r="K37" s="17">
        <f t="shared" si="1"/>
        <v>22.426710499999999</v>
      </c>
      <c r="L37" s="17"/>
      <c r="M37" s="17"/>
      <c r="N37" s="17"/>
      <c r="O37" s="17"/>
      <c r="P37" s="17"/>
      <c r="Q37" s="6" t="s">
        <v>38</v>
      </c>
      <c r="R37" s="17">
        <v>0</v>
      </c>
      <c r="S37" s="17">
        <v>49.24</v>
      </c>
      <c r="T37" s="17">
        <v>0</v>
      </c>
      <c r="U37" s="17">
        <v>1389.37</v>
      </c>
      <c r="V37" s="17">
        <v>1.55</v>
      </c>
      <c r="W37" s="17">
        <v>488.18</v>
      </c>
      <c r="X37" s="17">
        <v>0</v>
      </c>
      <c r="Y37" s="17">
        <v>0</v>
      </c>
      <c r="Z37" s="17">
        <v>0</v>
      </c>
      <c r="AA37" s="17">
        <v>1928.35</v>
      </c>
      <c r="AB37" s="18"/>
      <c r="AC37" s="18"/>
      <c r="AD37" s="18"/>
      <c r="AE37" s="18"/>
      <c r="AF37" s="18"/>
      <c r="AJ37" s="51"/>
      <c r="AK37" s="51"/>
    </row>
    <row r="38" spans="1:37" s="19" customFormat="1" ht="11.25" customHeight="1" x14ac:dyDescent="0.2">
      <c r="A38" s="6" t="s">
        <v>39</v>
      </c>
      <c r="B38" s="17">
        <f t="shared" si="1"/>
        <v>0.42042449999999998</v>
      </c>
      <c r="C38" s="17">
        <f t="shared" si="1"/>
        <v>4.7917926</v>
      </c>
      <c r="D38" s="17">
        <f t="shared" si="1"/>
        <v>0</v>
      </c>
      <c r="E38" s="17">
        <f t="shared" si="1"/>
        <v>0.21236380000000002</v>
      </c>
      <c r="F38" s="17">
        <f t="shared" si="1"/>
        <v>5.5712352000000003</v>
      </c>
      <c r="G38" s="17">
        <f t="shared" si="1"/>
        <v>0</v>
      </c>
      <c r="H38" s="17">
        <f t="shared" si="1"/>
        <v>0</v>
      </c>
      <c r="I38" s="17">
        <f t="shared" si="1"/>
        <v>3.5785509999999996</v>
      </c>
      <c r="J38" s="17">
        <f t="shared" si="1"/>
        <v>0</v>
      </c>
      <c r="K38" s="17">
        <f t="shared" si="1"/>
        <v>14.5742508</v>
      </c>
      <c r="L38" s="17"/>
      <c r="M38" s="17"/>
      <c r="N38" s="17"/>
      <c r="O38" s="17"/>
      <c r="P38" s="17"/>
      <c r="Q38" s="6" t="s">
        <v>39</v>
      </c>
      <c r="R38" s="17">
        <v>36.15</v>
      </c>
      <c r="S38" s="17">
        <v>412.02</v>
      </c>
      <c r="T38" s="17">
        <v>0</v>
      </c>
      <c r="U38" s="17">
        <v>18.260000000000002</v>
      </c>
      <c r="V38" s="17">
        <v>479.04</v>
      </c>
      <c r="W38" s="17">
        <v>0</v>
      </c>
      <c r="X38" s="17">
        <v>0</v>
      </c>
      <c r="Y38" s="17">
        <v>307.7</v>
      </c>
      <c r="Z38" s="17">
        <v>0</v>
      </c>
      <c r="AA38" s="17">
        <v>1253.1600000000001</v>
      </c>
      <c r="AB38" s="18"/>
      <c r="AC38" s="18"/>
      <c r="AD38" s="18"/>
      <c r="AE38" s="18"/>
      <c r="AF38" s="18"/>
      <c r="AJ38" s="51"/>
      <c r="AK38" s="51"/>
    </row>
    <row r="39" spans="1:37" s="19" customFormat="1" ht="11.25" customHeight="1" x14ac:dyDescent="0.2">
      <c r="A39" s="6" t="s">
        <v>40</v>
      </c>
      <c r="B39" s="17">
        <f t="shared" si="1"/>
        <v>0.14804990000000001</v>
      </c>
      <c r="C39" s="17">
        <f t="shared" si="1"/>
        <v>0</v>
      </c>
      <c r="D39" s="17">
        <f t="shared" si="1"/>
        <v>0</v>
      </c>
      <c r="E39" s="17">
        <f t="shared" si="1"/>
        <v>1.3374499999999999E-2</v>
      </c>
      <c r="F39" s="17">
        <f t="shared" si="1"/>
        <v>1.3151203999999999</v>
      </c>
      <c r="G39" s="17">
        <f t="shared" si="1"/>
        <v>0</v>
      </c>
      <c r="H39" s="17">
        <f t="shared" si="1"/>
        <v>0</v>
      </c>
      <c r="I39" s="17">
        <f t="shared" si="1"/>
        <v>5.0279978999999999</v>
      </c>
      <c r="J39" s="17">
        <f t="shared" si="1"/>
        <v>0</v>
      </c>
      <c r="K39" s="17">
        <f t="shared" si="1"/>
        <v>6.5046589999999993</v>
      </c>
      <c r="L39" s="17"/>
      <c r="M39" s="17"/>
      <c r="N39" s="17"/>
      <c r="O39" s="17"/>
      <c r="P39" s="17"/>
      <c r="Q39" s="6" t="s">
        <v>40</v>
      </c>
      <c r="R39" s="17">
        <v>12.73</v>
      </c>
      <c r="S39" s="17">
        <v>0</v>
      </c>
      <c r="T39" s="17">
        <v>0</v>
      </c>
      <c r="U39" s="17">
        <v>1.1499999999999999</v>
      </c>
      <c r="V39" s="17">
        <v>113.08</v>
      </c>
      <c r="W39" s="17">
        <v>0</v>
      </c>
      <c r="X39" s="17">
        <v>0</v>
      </c>
      <c r="Y39" s="17">
        <v>432.33</v>
      </c>
      <c r="Z39" s="17">
        <v>0</v>
      </c>
      <c r="AA39" s="17">
        <v>559.29999999999995</v>
      </c>
      <c r="AB39" s="18"/>
      <c r="AC39" s="18"/>
      <c r="AD39" s="18"/>
      <c r="AE39" s="18"/>
      <c r="AF39" s="18"/>
      <c r="AJ39" s="51"/>
      <c r="AK39" s="51"/>
    </row>
    <row r="40" spans="1:37" s="19" customFormat="1" ht="10.5" customHeight="1" x14ac:dyDescent="0.2">
      <c r="A40" s="6" t="s">
        <v>41</v>
      </c>
      <c r="B40" s="17">
        <f t="shared" si="1"/>
        <v>8.6444627000000001</v>
      </c>
      <c r="C40" s="17">
        <f t="shared" si="1"/>
        <v>0</v>
      </c>
      <c r="D40" s="17">
        <f t="shared" si="1"/>
        <v>0</v>
      </c>
      <c r="E40" s="17">
        <f t="shared" si="1"/>
        <v>1.6476220999999998</v>
      </c>
      <c r="F40" s="17">
        <f t="shared" si="1"/>
        <v>11.704780899999999</v>
      </c>
      <c r="G40" s="17">
        <f t="shared" si="1"/>
        <v>0</v>
      </c>
      <c r="H40" s="17">
        <f t="shared" si="1"/>
        <v>0</v>
      </c>
      <c r="I40" s="17">
        <f t="shared" si="1"/>
        <v>6.7465630000000001</v>
      </c>
      <c r="J40" s="17">
        <f t="shared" si="1"/>
        <v>0</v>
      </c>
      <c r="K40" s="17">
        <f t="shared" si="1"/>
        <v>28.743545000000001</v>
      </c>
      <c r="L40" s="17"/>
      <c r="M40" s="17"/>
      <c r="N40" s="17"/>
      <c r="O40" s="17"/>
      <c r="P40" s="17"/>
      <c r="Q40" s="6" t="s">
        <v>41</v>
      </c>
      <c r="R40" s="17">
        <v>743.29</v>
      </c>
      <c r="S40" s="17">
        <v>0</v>
      </c>
      <c r="T40" s="17">
        <v>0</v>
      </c>
      <c r="U40" s="17">
        <v>141.66999999999999</v>
      </c>
      <c r="V40" s="17">
        <v>1006.43</v>
      </c>
      <c r="W40" s="17">
        <v>0</v>
      </c>
      <c r="X40" s="17">
        <v>0</v>
      </c>
      <c r="Y40" s="17">
        <v>580.1</v>
      </c>
      <c r="Z40" s="17">
        <v>0</v>
      </c>
      <c r="AA40" s="17">
        <v>2471.5</v>
      </c>
      <c r="AB40" s="18"/>
      <c r="AC40" s="18"/>
      <c r="AD40" s="18"/>
      <c r="AE40" s="18"/>
      <c r="AF40" s="18"/>
      <c r="AJ40" s="51"/>
      <c r="AK40" s="51"/>
    </row>
    <row r="41" spans="1:37" s="19" customFormat="1" ht="10.5" customHeight="1" x14ac:dyDescent="0.2">
      <c r="A41" s="6" t="s">
        <v>42</v>
      </c>
      <c r="B41" s="17">
        <f t="shared" si="1"/>
        <v>0.56579950000000001</v>
      </c>
      <c r="C41" s="17">
        <f t="shared" si="1"/>
        <v>0</v>
      </c>
      <c r="D41" s="17">
        <f t="shared" si="1"/>
        <v>0</v>
      </c>
      <c r="E41" s="17">
        <f t="shared" si="1"/>
        <v>1.5751671999999999</v>
      </c>
      <c r="F41" s="17">
        <f t="shared" si="1"/>
        <v>24.935185199999999</v>
      </c>
      <c r="G41" s="17">
        <f t="shared" si="1"/>
        <v>0</v>
      </c>
      <c r="H41" s="17">
        <f t="shared" si="1"/>
        <v>0</v>
      </c>
      <c r="I41" s="17">
        <f t="shared" si="1"/>
        <v>17.507453099999999</v>
      </c>
      <c r="J41" s="17">
        <f t="shared" si="1"/>
        <v>3.9057028999999996</v>
      </c>
      <c r="K41" s="17">
        <f t="shared" si="1"/>
        <v>48.489424200000002</v>
      </c>
      <c r="L41" s="17"/>
      <c r="M41" s="17"/>
      <c r="N41" s="17"/>
      <c r="O41" s="17"/>
      <c r="P41" s="17"/>
      <c r="Q41" s="6" t="s">
        <v>42</v>
      </c>
      <c r="R41" s="17">
        <v>48.65</v>
      </c>
      <c r="S41" s="17">
        <v>0</v>
      </c>
      <c r="T41" s="17">
        <v>0</v>
      </c>
      <c r="U41" s="17">
        <v>135.44</v>
      </c>
      <c r="V41" s="17">
        <v>2144.04</v>
      </c>
      <c r="W41" s="17">
        <v>0</v>
      </c>
      <c r="X41" s="17">
        <v>0</v>
      </c>
      <c r="Y41" s="17">
        <v>1505.37</v>
      </c>
      <c r="Z41" s="17">
        <v>335.83</v>
      </c>
      <c r="AA41" s="17">
        <v>4169.34</v>
      </c>
      <c r="AB41" s="18"/>
      <c r="AC41" s="18"/>
      <c r="AD41" s="18"/>
      <c r="AE41" s="18"/>
      <c r="AF41" s="18"/>
      <c r="AJ41" s="51"/>
      <c r="AK41" s="51"/>
    </row>
    <row r="42" spans="1:37" s="19" customFormat="1" ht="10.5" customHeight="1" x14ac:dyDescent="0.2">
      <c r="A42" s="6" t="s">
        <v>43</v>
      </c>
      <c r="B42" s="17">
        <f t="shared" si="1"/>
        <v>8.7806499999999996E-2</v>
      </c>
      <c r="C42" s="17">
        <f t="shared" si="1"/>
        <v>0</v>
      </c>
      <c r="D42" s="17">
        <f t="shared" si="1"/>
        <v>0</v>
      </c>
      <c r="E42" s="17">
        <f t="shared" si="1"/>
        <v>4.1868000000000001E-3</v>
      </c>
      <c r="F42" s="17">
        <f t="shared" si="1"/>
        <v>4.0003711000000006</v>
      </c>
      <c r="G42" s="17">
        <f t="shared" si="1"/>
        <v>0</v>
      </c>
      <c r="H42" s="17">
        <f t="shared" si="1"/>
        <v>0</v>
      </c>
      <c r="I42" s="17">
        <f t="shared" si="1"/>
        <v>7.0716214999999991</v>
      </c>
      <c r="J42" s="17">
        <f t="shared" si="1"/>
        <v>0</v>
      </c>
      <c r="K42" s="17">
        <f t="shared" si="1"/>
        <v>11.1641022</v>
      </c>
      <c r="L42" s="17"/>
      <c r="M42" s="17"/>
      <c r="N42" s="17"/>
      <c r="O42" s="17"/>
      <c r="P42" s="17"/>
      <c r="Q42" s="6" t="s">
        <v>43</v>
      </c>
      <c r="R42" s="17">
        <v>7.55</v>
      </c>
      <c r="S42" s="17">
        <v>0</v>
      </c>
      <c r="T42" s="17">
        <v>0</v>
      </c>
      <c r="U42" s="17">
        <v>0.36</v>
      </c>
      <c r="V42" s="17">
        <v>343.97</v>
      </c>
      <c r="W42" s="17">
        <v>0</v>
      </c>
      <c r="X42" s="17">
        <v>0</v>
      </c>
      <c r="Y42" s="17">
        <v>608.04999999999995</v>
      </c>
      <c r="Z42" s="17">
        <v>0</v>
      </c>
      <c r="AA42" s="17">
        <v>959.94</v>
      </c>
      <c r="AB42" s="18"/>
      <c r="AC42" s="18"/>
      <c r="AD42" s="18"/>
      <c r="AE42" s="18"/>
      <c r="AF42" s="18"/>
      <c r="AJ42" s="51"/>
      <c r="AK42" s="51"/>
    </row>
    <row r="43" spans="1:37" s="19" customFormat="1" ht="10.5" customHeight="1" x14ac:dyDescent="0.2">
      <c r="A43" s="6" t="s">
        <v>44</v>
      </c>
      <c r="B43" s="17">
        <f t="shared" si="1"/>
        <v>3.7448599999999999E-2</v>
      </c>
      <c r="C43" s="17">
        <f t="shared" si="1"/>
        <v>0</v>
      </c>
      <c r="D43" s="17">
        <f t="shared" si="1"/>
        <v>0</v>
      </c>
      <c r="E43" s="17">
        <f t="shared" si="1"/>
        <v>9.4203000000000012E-3</v>
      </c>
      <c r="F43" s="17">
        <f t="shared" si="1"/>
        <v>1.1391585</v>
      </c>
      <c r="G43" s="17">
        <f t="shared" si="1"/>
        <v>0</v>
      </c>
      <c r="H43" s="17">
        <f t="shared" si="1"/>
        <v>0</v>
      </c>
      <c r="I43" s="17">
        <f t="shared" si="1"/>
        <v>6.1889044999999996</v>
      </c>
      <c r="J43" s="17">
        <f t="shared" si="1"/>
        <v>0</v>
      </c>
      <c r="K43" s="17">
        <f t="shared" si="1"/>
        <v>7.3750481999999993</v>
      </c>
      <c r="L43" s="17"/>
      <c r="M43" s="17"/>
      <c r="N43" s="17"/>
      <c r="O43" s="17"/>
      <c r="P43" s="17"/>
      <c r="Q43" s="6" t="s">
        <v>44</v>
      </c>
      <c r="R43" s="17">
        <v>3.22</v>
      </c>
      <c r="S43" s="17">
        <v>0</v>
      </c>
      <c r="T43" s="17">
        <v>0</v>
      </c>
      <c r="U43" s="17">
        <v>0.81</v>
      </c>
      <c r="V43" s="17">
        <v>97.95</v>
      </c>
      <c r="W43" s="17">
        <v>0</v>
      </c>
      <c r="X43" s="17">
        <v>0</v>
      </c>
      <c r="Y43" s="17">
        <v>532.15</v>
      </c>
      <c r="Z43" s="17">
        <v>0</v>
      </c>
      <c r="AA43" s="17">
        <v>634.14</v>
      </c>
      <c r="AB43" s="18"/>
      <c r="AC43" s="18"/>
      <c r="AD43" s="18"/>
      <c r="AE43" s="18"/>
      <c r="AF43" s="18"/>
      <c r="AJ43" s="51"/>
      <c r="AK43" s="51"/>
    </row>
    <row r="44" spans="1:37" s="19" customFormat="1" ht="10.5" customHeight="1" x14ac:dyDescent="0.2">
      <c r="A44" s="6" t="s">
        <v>45</v>
      </c>
      <c r="B44" s="17">
        <f t="shared" ref="B44:K62" si="2">R44*$N$4</f>
        <v>0.41123679999999996</v>
      </c>
      <c r="C44" s="17">
        <f t="shared" si="2"/>
        <v>0</v>
      </c>
      <c r="D44" s="17">
        <f t="shared" si="2"/>
        <v>0</v>
      </c>
      <c r="E44" s="17">
        <f t="shared" si="2"/>
        <v>0.3816966</v>
      </c>
      <c r="F44" s="17">
        <f t="shared" si="2"/>
        <v>3.1688261000000004</v>
      </c>
      <c r="G44" s="17">
        <f t="shared" si="2"/>
        <v>0</v>
      </c>
      <c r="H44" s="17">
        <f t="shared" si="2"/>
        <v>0</v>
      </c>
      <c r="I44" s="17">
        <f t="shared" si="2"/>
        <v>5.0805655000000005</v>
      </c>
      <c r="J44" s="17">
        <f t="shared" si="2"/>
        <v>0</v>
      </c>
      <c r="K44" s="17">
        <f t="shared" si="2"/>
        <v>9.0422086999999998</v>
      </c>
      <c r="L44" s="17"/>
      <c r="M44" s="17"/>
      <c r="N44" s="17"/>
      <c r="O44" s="17"/>
      <c r="P44" s="17"/>
      <c r="Q44" s="6" t="s">
        <v>45</v>
      </c>
      <c r="R44" s="17">
        <v>35.36</v>
      </c>
      <c r="S44" s="17">
        <v>0</v>
      </c>
      <c r="T44" s="17">
        <v>0</v>
      </c>
      <c r="U44" s="17">
        <v>32.82</v>
      </c>
      <c r="V44" s="17">
        <v>272.47000000000003</v>
      </c>
      <c r="W44" s="17">
        <v>0</v>
      </c>
      <c r="X44" s="17">
        <v>0</v>
      </c>
      <c r="Y44" s="17">
        <v>436.85</v>
      </c>
      <c r="Z44" s="17">
        <v>0</v>
      </c>
      <c r="AA44" s="17">
        <v>777.49</v>
      </c>
      <c r="AB44" s="18"/>
      <c r="AC44" s="18"/>
      <c r="AD44" s="18"/>
      <c r="AE44" s="18"/>
      <c r="AF44" s="18"/>
      <c r="AJ44" s="51"/>
      <c r="AK44" s="51"/>
    </row>
    <row r="45" spans="1:37" s="19" customFormat="1" ht="10.5" customHeight="1" x14ac:dyDescent="0.2">
      <c r="A45" s="6" t="s">
        <v>46</v>
      </c>
      <c r="B45" s="17">
        <f t="shared" si="2"/>
        <v>0.36448419999999998</v>
      </c>
      <c r="C45" s="17">
        <f t="shared" si="2"/>
        <v>0</v>
      </c>
      <c r="D45" s="17">
        <f t="shared" si="2"/>
        <v>0</v>
      </c>
      <c r="E45" s="17">
        <f t="shared" si="2"/>
        <v>1.4732883999999999</v>
      </c>
      <c r="F45" s="17">
        <f t="shared" si="2"/>
        <v>25.172204600000001</v>
      </c>
      <c r="G45" s="17">
        <f t="shared" si="2"/>
        <v>0</v>
      </c>
      <c r="H45" s="17">
        <f t="shared" si="2"/>
        <v>0</v>
      </c>
      <c r="I45" s="17">
        <f t="shared" si="2"/>
        <v>11.136888000000001</v>
      </c>
      <c r="J45" s="17">
        <f t="shared" si="2"/>
        <v>3.2796599999999995E-2</v>
      </c>
      <c r="K45" s="17">
        <f t="shared" si="2"/>
        <v>38.1797781</v>
      </c>
      <c r="L45" s="17"/>
      <c r="M45" s="17"/>
      <c r="N45" s="17"/>
      <c r="O45" s="17"/>
      <c r="P45" s="17"/>
      <c r="Q45" s="6" t="s">
        <v>46</v>
      </c>
      <c r="R45" s="17">
        <v>31.34</v>
      </c>
      <c r="S45" s="17">
        <v>0</v>
      </c>
      <c r="T45" s="17">
        <v>0</v>
      </c>
      <c r="U45" s="17">
        <v>126.68</v>
      </c>
      <c r="V45" s="17">
        <v>2164.42</v>
      </c>
      <c r="W45" s="17">
        <v>0</v>
      </c>
      <c r="X45" s="17">
        <v>0</v>
      </c>
      <c r="Y45" s="17">
        <v>957.6</v>
      </c>
      <c r="Z45" s="17">
        <v>2.82</v>
      </c>
      <c r="AA45" s="17">
        <v>3282.87</v>
      </c>
      <c r="AB45" s="18"/>
      <c r="AC45" s="18"/>
      <c r="AD45" s="18"/>
      <c r="AE45" s="18"/>
      <c r="AF45" s="18"/>
      <c r="AJ45" s="51"/>
      <c r="AK45" s="51"/>
    </row>
    <row r="46" spans="1:37" s="19" customFormat="1" ht="10.5" customHeight="1" x14ac:dyDescent="0.2">
      <c r="A46" s="6" t="s">
        <v>47</v>
      </c>
      <c r="B46" s="17">
        <f t="shared" si="2"/>
        <v>0.50462569999999995</v>
      </c>
      <c r="C46" s="17">
        <f t="shared" si="2"/>
        <v>0</v>
      </c>
      <c r="D46" s="17">
        <f t="shared" si="2"/>
        <v>0</v>
      </c>
      <c r="E46" s="17">
        <f t="shared" si="2"/>
        <v>0.47927229999999998</v>
      </c>
      <c r="F46" s="17">
        <f t="shared" si="2"/>
        <v>1.6387832999999998</v>
      </c>
      <c r="G46" s="17">
        <f t="shared" si="2"/>
        <v>0</v>
      </c>
      <c r="H46" s="17">
        <f t="shared" si="2"/>
        <v>0</v>
      </c>
      <c r="I46" s="17">
        <f t="shared" si="2"/>
        <v>2.9097097000000001</v>
      </c>
      <c r="J46" s="17">
        <f t="shared" si="2"/>
        <v>0</v>
      </c>
      <c r="K46" s="17">
        <f t="shared" si="2"/>
        <v>5.5323909999999996</v>
      </c>
      <c r="L46" s="17"/>
      <c r="M46" s="17"/>
      <c r="N46" s="17"/>
      <c r="O46" s="17"/>
      <c r="P46" s="17"/>
      <c r="Q46" s="6" t="s">
        <v>47</v>
      </c>
      <c r="R46" s="17">
        <v>43.39</v>
      </c>
      <c r="S46" s="17">
        <v>0</v>
      </c>
      <c r="T46" s="17">
        <v>0</v>
      </c>
      <c r="U46" s="17">
        <v>41.21</v>
      </c>
      <c r="V46" s="17">
        <v>140.91</v>
      </c>
      <c r="W46" s="17">
        <v>0</v>
      </c>
      <c r="X46" s="17">
        <v>0</v>
      </c>
      <c r="Y46" s="17">
        <v>250.19</v>
      </c>
      <c r="Z46" s="17">
        <v>0</v>
      </c>
      <c r="AA46" s="17">
        <v>475.7</v>
      </c>
      <c r="AB46" s="18"/>
      <c r="AC46" s="18"/>
      <c r="AD46" s="18"/>
      <c r="AE46" s="18"/>
      <c r="AF46" s="18"/>
      <c r="AJ46" s="51"/>
      <c r="AK46" s="51"/>
    </row>
    <row r="47" spans="1:37" s="19" customFormat="1" ht="10.5" customHeight="1" x14ac:dyDescent="0.2">
      <c r="A47" s="6" t="s">
        <v>48</v>
      </c>
      <c r="B47" s="17">
        <f t="shared" si="2"/>
        <v>0.93005109999999991</v>
      </c>
      <c r="C47" s="17">
        <f t="shared" si="2"/>
        <v>0</v>
      </c>
      <c r="D47" s="17">
        <f t="shared" si="2"/>
        <v>0</v>
      </c>
      <c r="E47" s="17">
        <f t="shared" si="2"/>
        <v>0.34715550000000001</v>
      </c>
      <c r="F47" s="17">
        <f t="shared" si="2"/>
        <v>7.576130899999999</v>
      </c>
      <c r="G47" s="17">
        <f t="shared" si="2"/>
        <v>0</v>
      </c>
      <c r="H47" s="17">
        <f t="shared" si="2"/>
        <v>0</v>
      </c>
      <c r="I47" s="17">
        <f t="shared" si="2"/>
        <v>10.865908999999998</v>
      </c>
      <c r="J47" s="17">
        <f t="shared" si="2"/>
        <v>1.3956E-2</v>
      </c>
      <c r="K47" s="17">
        <f t="shared" si="2"/>
        <v>19.733086199999999</v>
      </c>
      <c r="L47" s="17"/>
      <c r="M47" s="17"/>
      <c r="N47" s="17"/>
      <c r="O47" s="17"/>
      <c r="P47" s="17"/>
      <c r="Q47" s="6" t="s">
        <v>48</v>
      </c>
      <c r="R47" s="17">
        <v>79.97</v>
      </c>
      <c r="S47" s="17">
        <v>0</v>
      </c>
      <c r="T47" s="17">
        <v>0</v>
      </c>
      <c r="U47" s="17">
        <v>29.85</v>
      </c>
      <c r="V47" s="17">
        <v>651.42999999999995</v>
      </c>
      <c r="W47" s="17">
        <v>0</v>
      </c>
      <c r="X47" s="17">
        <v>0</v>
      </c>
      <c r="Y47" s="17">
        <v>934.3</v>
      </c>
      <c r="Z47" s="17">
        <v>1.2</v>
      </c>
      <c r="AA47" s="17">
        <v>1696.74</v>
      </c>
      <c r="AB47" s="18"/>
      <c r="AC47" s="18"/>
      <c r="AD47" s="18"/>
      <c r="AE47" s="18"/>
      <c r="AF47" s="18"/>
      <c r="AJ47" s="51"/>
      <c r="AK47" s="51"/>
    </row>
    <row r="48" spans="1:37" s="19" customFormat="1" ht="11.25" customHeight="1" x14ac:dyDescent="0.2">
      <c r="A48" s="6" t="s">
        <v>113</v>
      </c>
      <c r="B48" s="17">
        <f t="shared" si="2"/>
        <v>1.9297659</v>
      </c>
      <c r="C48" s="17">
        <f t="shared" si="2"/>
        <v>0</v>
      </c>
      <c r="D48" s="17">
        <f t="shared" si="2"/>
        <v>0</v>
      </c>
      <c r="E48" s="17">
        <f t="shared" si="2"/>
        <v>0.49904329999999997</v>
      </c>
      <c r="F48" s="17">
        <f t="shared" si="2"/>
        <v>6.4394147000000004</v>
      </c>
      <c r="G48" s="17">
        <f t="shared" si="2"/>
        <v>0</v>
      </c>
      <c r="H48" s="17">
        <f t="shared" si="2"/>
        <v>0</v>
      </c>
      <c r="I48" s="17">
        <f t="shared" si="2"/>
        <v>20.847937999999999</v>
      </c>
      <c r="J48" s="17">
        <f t="shared" si="2"/>
        <v>4.8620377999999995</v>
      </c>
      <c r="K48" s="17">
        <f t="shared" si="2"/>
        <v>34.578199699999999</v>
      </c>
      <c r="L48" s="17"/>
      <c r="M48" s="17"/>
      <c r="N48" s="17"/>
      <c r="O48" s="17"/>
      <c r="P48" s="17"/>
      <c r="Q48" s="6" t="s">
        <v>113</v>
      </c>
      <c r="R48" s="17">
        <v>165.93</v>
      </c>
      <c r="S48" s="17">
        <v>0</v>
      </c>
      <c r="T48" s="17">
        <v>0</v>
      </c>
      <c r="U48" s="17">
        <v>42.91</v>
      </c>
      <c r="V48" s="17">
        <v>553.69000000000005</v>
      </c>
      <c r="W48" s="17">
        <v>0</v>
      </c>
      <c r="X48" s="17">
        <v>0</v>
      </c>
      <c r="Y48" s="17">
        <v>1792.6</v>
      </c>
      <c r="Z48" s="17">
        <v>418.06</v>
      </c>
      <c r="AA48" s="17">
        <v>2973.19</v>
      </c>
      <c r="AB48" s="18"/>
      <c r="AC48" s="18"/>
      <c r="AD48" s="18"/>
      <c r="AE48" s="18"/>
      <c r="AF48" s="18"/>
      <c r="AJ48" s="51"/>
      <c r="AK48" s="51"/>
    </row>
    <row r="49" spans="1:37" s="19" customFormat="1" ht="11.25" customHeight="1" x14ac:dyDescent="0.2">
      <c r="A49" s="6" t="s">
        <v>49</v>
      </c>
      <c r="B49" s="17">
        <f t="shared" si="2"/>
        <v>5.6056600000000005E-2</v>
      </c>
      <c r="C49" s="17">
        <f t="shared" si="2"/>
        <v>0</v>
      </c>
      <c r="D49" s="17">
        <f t="shared" si="2"/>
        <v>0</v>
      </c>
      <c r="E49" s="17">
        <f t="shared" si="2"/>
        <v>2.8995915999999999</v>
      </c>
      <c r="F49" s="17">
        <f t="shared" si="2"/>
        <v>4.1734255000000005</v>
      </c>
      <c r="G49" s="17">
        <f t="shared" si="2"/>
        <v>0</v>
      </c>
      <c r="H49" s="17">
        <f t="shared" si="2"/>
        <v>0</v>
      </c>
      <c r="I49" s="17">
        <f t="shared" si="2"/>
        <v>1.4936408999999999</v>
      </c>
      <c r="J49" s="17">
        <f t="shared" si="2"/>
        <v>0</v>
      </c>
      <c r="K49" s="17">
        <f t="shared" si="2"/>
        <v>8.6227146000000001</v>
      </c>
      <c r="L49" s="17"/>
      <c r="M49" s="17"/>
      <c r="N49" s="17"/>
      <c r="O49" s="17"/>
      <c r="P49" s="17"/>
      <c r="Q49" s="6" t="s">
        <v>49</v>
      </c>
      <c r="R49" s="17">
        <v>4.82</v>
      </c>
      <c r="S49" s="17">
        <v>0</v>
      </c>
      <c r="T49" s="17">
        <v>0</v>
      </c>
      <c r="U49" s="17">
        <v>249.32</v>
      </c>
      <c r="V49" s="17">
        <v>358.85</v>
      </c>
      <c r="W49" s="17">
        <v>0</v>
      </c>
      <c r="X49" s="17">
        <v>0</v>
      </c>
      <c r="Y49" s="17">
        <v>128.43</v>
      </c>
      <c r="Z49" s="17">
        <v>0</v>
      </c>
      <c r="AA49" s="17">
        <v>741.42</v>
      </c>
      <c r="AB49" s="18"/>
      <c r="AC49" s="18"/>
      <c r="AD49" s="18"/>
      <c r="AE49" s="18"/>
      <c r="AF49" s="18"/>
      <c r="AJ49" s="51"/>
      <c r="AK49" s="51"/>
    </row>
    <row r="50" spans="1:37" s="19" customFormat="1" ht="10.5" customHeight="1" x14ac:dyDescent="0.25">
      <c r="A50" s="16" t="s">
        <v>50</v>
      </c>
      <c r="B50" s="25">
        <f t="shared" si="2"/>
        <v>0.134908</v>
      </c>
      <c r="C50" s="25">
        <f t="shared" si="2"/>
        <v>0</v>
      </c>
      <c r="D50" s="25">
        <f t="shared" si="2"/>
        <v>0</v>
      </c>
      <c r="E50" s="25">
        <f t="shared" si="2"/>
        <v>613.30211869999994</v>
      </c>
      <c r="F50" s="25">
        <f t="shared" si="2"/>
        <v>0.48566879999999996</v>
      </c>
      <c r="G50" s="25">
        <f t="shared" si="2"/>
        <v>11.1387488</v>
      </c>
      <c r="H50" s="25">
        <f t="shared" si="2"/>
        <v>0</v>
      </c>
      <c r="I50" s="25">
        <f t="shared" si="2"/>
        <v>4.4801086000000003</v>
      </c>
      <c r="J50" s="25">
        <f t="shared" si="2"/>
        <v>0</v>
      </c>
      <c r="K50" s="25">
        <f t="shared" si="2"/>
        <v>629.54166919999989</v>
      </c>
      <c r="L50" s="25"/>
      <c r="M50" s="25"/>
      <c r="N50" s="25"/>
      <c r="O50" s="25"/>
      <c r="P50" s="17"/>
      <c r="Q50" s="16" t="s">
        <v>75</v>
      </c>
      <c r="R50" s="25">
        <v>11.6</v>
      </c>
      <c r="S50" s="25">
        <v>0</v>
      </c>
      <c r="T50" s="25">
        <v>0</v>
      </c>
      <c r="U50" s="25">
        <v>52734.49</v>
      </c>
      <c r="V50" s="25">
        <v>41.76</v>
      </c>
      <c r="W50" s="25">
        <v>957.76</v>
      </c>
      <c r="X50" s="25">
        <v>0</v>
      </c>
      <c r="Y50" s="25">
        <v>385.22</v>
      </c>
      <c r="Z50" s="25">
        <v>0</v>
      </c>
      <c r="AA50" s="25">
        <v>54130.84</v>
      </c>
      <c r="AB50" s="18"/>
      <c r="AC50" s="18"/>
      <c r="AD50" s="18"/>
      <c r="AE50" s="18"/>
      <c r="AF50" s="18"/>
      <c r="AJ50" s="51"/>
      <c r="AK50" s="51"/>
    </row>
    <row r="51" spans="1:37" s="19" customFormat="1" ht="10.5" customHeight="1" x14ac:dyDescent="0.2">
      <c r="A51" s="6" t="s">
        <v>51</v>
      </c>
      <c r="B51" s="17">
        <f t="shared" si="2"/>
        <v>0</v>
      </c>
      <c r="C51" s="17">
        <f t="shared" si="2"/>
        <v>0</v>
      </c>
      <c r="D51" s="17">
        <f t="shared" si="2"/>
        <v>0</v>
      </c>
      <c r="E51" s="17">
        <f t="shared" si="2"/>
        <v>144.8817717</v>
      </c>
      <c r="F51" s="17">
        <f t="shared" si="2"/>
        <v>0</v>
      </c>
      <c r="G51" s="17">
        <f t="shared" si="2"/>
        <v>0</v>
      </c>
      <c r="H51" s="17">
        <f t="shared" si="2"/>
        <v>0</v>
      </c>
      <c r="I51" s="17">
        <f t="shared" si="2"/>
        <v>0</v>
      </c>
      <c r="J51" s="17">
        <f t="shared" si="2"/>
        <v>0</v>
      </c>
      <c r="K51" s="17">
        <f t="shared" si="2"/>
        <v>144.8817717</v>
      </c>
      <c r="L51" s="17"/>
      <c r="M51" s="17"/>
      <c r="N51" s="17"/>
      <c r="O51" s="17"/>
      <c r="P51" s="17"/>
      <c r="Q51" s="6" t="s">
        <v>51</v>
      </c>
      <c r="R51" s="17">
        <v>0</v>
      </c>
      <c r="S51" s="17">
        <v>0</v>
      </c>
      <c r="T51" s="17">
        <v>0</v>
      </c>
      <c r="U51" s="17">
        <v>12457.59</v>
      </c>
      <c r="V51" s="17">
        <v>0</v>
      </c>
      <c r="W51" s="17">
        <v>0</v>
      </c>
      <c r="X51" s="17">
        <v>0</v>
      </c>
      <c r="Y51" s="17">
        <v>0</v>
      </c>
      <c r="Z51" s="17">
        <v>0</v>
      </c>
      <c r="AA51" s="17">
        <v>12457.59</v>
      </c>
      <c r="AB51" s="18"/>
      <c r="AC51" s="18"/>
      <c r="AD51" s="18"/>
      <c r="AE51" s="18"/>
      <c r="AF51" s="18"/>
      <c r="AJ51" s="51"/>
      <c r="AK51" s="51"/>
    </row>
    <row r="52" spans="1:37" s="19" customFormat="1" ht="10.5" customHeight="1" x14ac:dyDescent="0.2">
      <c r="A52" s="6" t="s">
        <v>52</v>
      </c>
      <c r="B52" s="17">
        <f t="shared" si="2"/>
        <v>0.134908</v>
      </c>
      <c r="C52" s="17">
        <f t="shared" si="2"/>
        <v>0</v>
      </c>
      <c r="D52" s="17">
        <f t="shared" si="2"/>
        <v>0</v>
      </c>
      <c r="E52" s="17">
        <f t="shared" si="2"/>
        <v>7.8225705999999997</v>
      </c>
      <c r="F52" s="17">
        <f t="shared" si="2"/>
        <v>0</v>
      </c>
      <c r="G52" s="17">
        <f t="shared" si="2"/>
        <v>0</v>
      </c>
      <c r="H52" s="17">
        <f t="shared" si="2"/>
        <v>0</v>
      </c>
      <c r="I52" s="17">
        <f t="shared" si="2"/>
        <v>4.4538247999999996</v>
      </c>
      <c r="J52" s="17">
        <f t="shared" si="2"/>
        <v>0</v>
      </c>
      <c r="K52" s="17">
        <f t="shared" si="2"/>
        <v>12.411303400000001</v>
      </c>
      <c r="L52" s="17"/>
      <c r="M52" s="17"/>
      <c r="N52" s="17"/>
      <c r="O52" s="17"/>
      <c r="P52" s="17"/>
      <c r="Q52" s="6" t="s">
        <v>52</v>
      </c>
      <c r="R52" s="17">
        <v>11.6</v>
      </c>
      <c r="S52" s="17">
        <v>0</v>
      </c>
      <c r="T52" s="17">
        <v>0</v>
      </c>
      <c r="U52" s="17">
        <v>672.62</v>
      </c>
      <c r="V52" s="17">
        <v>0</v>
      </c>
      <c r="W52" s="17">
        <v>0</v>
      </c>
      <c r="X52" s="17">
        <v>0</v>
      </c>
      <c r="Y52" s="17">
        <v>382.96</v>
      </c>
      <c r="Z52" s="17">
        <v>0</v>
      </c>
      <c r="AA52" s="17">
        <v>1067.18</v>
      </c>
      <c r="AB52" s="18"/>
      <c r="AC52" s="18"/>
      <c r="AD52" s="18"/>
      <c r="AE52" s="18"/>
      <c r="AF52" s="18"/>
      <c r="AJ52" s="51"/>
      <c r="AK52" s="51"/>
    </row>
    <row r="53" spans="1:37" s="19" customFormat="1" ht="10.5" customHeight="1" x14ac:dyDescent="0.2">
      <c r="A53" s="6" t="s">
        <v>53</v>
      </c>
      <c r="B53" s="17">
        <f t="shared" si="2"/>
        <v>0</v>
      </c>
      <c r="C53" s="17">
        <f t="shared" si="2"/>
        <v>0</v>
      </c>
      <c r="D53" s="17">
        <f t="shared" si="2"/>
        <v>0</v>
      </c>
      <c r="E53" s="17">
        <f t="shared" si="2"/>
        <v>449.43402310000005</v>
      </c>
      <c r="F53" s="17">
        <f t="shared" si="2"/>
        <v>0.48566879999999996</v>
      </c>
      <c r="G53" s="17">
        <f t="shared" si="2"/>
        <v>11.1387488</v>
      </c>
      <c r="H53" s="17">
        <f t="shared" si="2"/>
        <v>0</v>
      </c>
      <c r="I53" s="17">
        <f t="shared" si="2"/>
        <v>2.6400099999999999E-2</v>
      </c>
      <c r="J53" s="17">
        <f t="shared" si="2"/>
        <v>0</v>
      </c>
      <c r="K53" s="17">
        <f t="shared" si="2"/>
        <v>461.08484080000005</v>
      </c>
      <c r="L53" s="17"/>
      <c r="M53" s="17"/>
      <c r="N53" s="17"/>
      <c r="O53" s="17"/>
      <c r="P53" s="17"/>
      <c r="Q53" s="6" t="s">
        <v>53</v>
      </c>
      <c r="R53" s="17">
        <v>0</v>
      </c>
      <c r="S53" s="17">
        <v>0</v>
      </c>
      <c r="T53" s="17">
        <v>0</v>
      </c>
      <c r="U53" s="17">
        <v>38644.370000000003</v>
      </c>
      <c r="V53" s="17">
        <v>41.76</v>
      </c>
      <c r="W53" s="17">
        <v>957.76</v>
      </c>
      <c r="X53" s="17">
        <v>0</v>
      </c>
      <c r="Y53" s="17">
        <v>2.27</v>
      </c>
      <c r="Z53" s="17">
        <v>0</v>
      </c>
      <c r="AA53" s="17">
        <v>39646.160000000003</v>
      </c>
      <c r="AB53" s="18"/>
      <c r="AC53" s="18"/>
      <c r="AD53" s="18"/>
      <c r="AE53" s="18"/>
      <c r="AF53" s="18"/>
      <c r="AJ53" s="51"/>
      <c r="AK53" s="51"/>
    </row>
    <row r="54" spans="1:37" s="19" customFormat="1" ht="10.5" customHeight="1" x14ac:dyDescent="0.2">
      <c r="A54" s="6" t="s">
        <v>54</v>
      </c>
      <c r="B54" s="17">
        <f t="shared" si="2"/>
        <v>0</v>
      </c>
      <c r="C54" s="17">
        <f t="shared" si="2"/>
        <v>0</v>
      </c>
      <c r="D54" s="17">
        <f t="shared" si="2"/>
        <v>0</v>
      </c>
      <c r="E54" s="17">
        <f t="shared" si="2"/>
        <v>11.1637533</v>
      </c>
      <c r="F54" s="17">
        <f t="shared" si="2"/>
        <v>0</v>
      </c>
      <c r="G54" s="17">
        <f t="shared" si="2"/>
        <v>0</v>
      </c>
      <c r="H54" s="17">
        <f t="shared" si="2"/>
        <v>0</v>
      </c>
      <c r="I54" s="17">
        <f t="shared" si="2"/>
        <v>0</v>
      </c>
      <c r="J54" s="17">
        <f t="shared" si="2"/>
        <v>0</v>
      </c>
      <c r="K54" s="17">
        <f t="shared" si="2"/>
        <v>11.1637533</v>
      </c>
      <c r="L54" s="17"/>
      <c r="M54" s="17"/>
      <c r="N54" s="17"/>
      <c r="O54" s="17"/>
      <c r="P54" s="17"/>
      <c r="Q54" s="6" t="s">
        <v>54</v>
      </c>
      <c r="R54" s="17">
        <v>0</v>
      </c>
      <c r="S54" s="17">
        <v>0</v>
      </c>
      <c r="T54" s="17">
        <v>0</v>
      </c>
      <c r="U54" s="17">
        <v>959.91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  <c r="AA54" s="17">
        <v>959.91</v>
      </c>
      <c r="AB54" s="18"/>
      <c r="AC54" s="18"/>
      <c r="AD54" s="18"/>
      <c r="AE54" s="18"/>
      <c r="AF54" s="18"/>
      <c r="AJ54" s="51"/>
      <c r="AK54" s="51"/>
    </row>
    <row r="55" spans="1:37" s="19" customFormat="1" ht="10.5" customHeight="1" x14ac:dyDescent="0.2">
      <c r="A55" s="6" t="s">
        <v>55</v>
      </c>
      <c r="B55" s="17">
        <f t="shared" si="2"/>
        <v>0</v>
      </c>
      <c r="C55" s="17">
        <f t="shared" si="2"/>
        <v>0</v>
      </c>
      <c r="D55" s="17">
        <f t="shared" si="2"/>
        <v>0</v>
      </c>
      <c r="E55" s="17">
        <f t="shared" si="2"/>
        <v>0</v>
      </c>
      <c r="F55" s="17">
        <f t="shared" si="2"/>
        <v>0</v>
      </c>
      <c r="G55" s="17">
        <f t="shared" si="2"/>
        <v>0</v>
      </c>
      <c r="H55" s="17">
        <f t="shared" si="2"/>
        <v>0</v>
      </c>
      <c r="I55" s="17">
        <f t="shared" si="2"/>
        <v>0</v>
      </c>
      <c r="J55" s="17">
        <f t="shared" si="2"/>
        <v>0</v>
      </c>
      <c r="K55" s="17">
        <f t="shared" si="2"/>
        <v>0</v>
      </c>
      <c r="L55" s="17"/>
      <c r="M55" s="17"/>
      <c r="N55" s="17"/>
      <c r="O55" s="17"/>
      <c r="P55" s="17"/>
      <c r="Q55" s="6" t="s">
        <v>55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8"/>
      <c r="AC55" s="18"/>
      <c r="AD55" s="18"/>
      <c r="AE55" s="18"/>
      <c r="AF55" s="18"/>
      <c r="AJ55" s="51"/>
      <c r="AK55" s="51"/>
    </row>
    <row r="56" spans="1:37" s="19" customFormat="1" ht="10.5" customHeight="1" x14ac:dyDescent="0.25">
      <c r="A56" s="16" t="s">
        <v>30</v>
      </c>
      <c r="B56" s="25">
        <f t="shared" si="2"/>
        <v>6.0860952999999993</v>
      </c>
      <c r="C56" s="25">
        <f t="shared" si="2"/>
        <v>2.1491077000000001</v>
      </c>
      <c r="D56" s="25">
        <f t="shared" si="2"/>
        <v>0</v>
      </c>
      <c r="E56" s="25">
        <f t="shared" si="2"/>
        <v>79.431969600000002</v>
      </c>
      <c r="F56" s="25">
        <f t="shared" si="2"/>
        <v>452.32524110000003</v>
      </c>
      <c r="G56" s="25">
        <f t="shared" si="2"/>
        <v>18.576366399999998</v>
      </c>
      <c r="H56" s="25">
        <f t="shared" si="2"/>
        <v>0</v>
      </c>
      <c r="I56" s="25">
        <f t="shared" si="2"/>
        <v>215.33561389999997</v>
      </c>
      <c r="J56" s="25">
        <f t="shared" si="2"/>
        <v>5.2303598999999998</v>
      </c>
      <c r="K56" s="25">
        <f t="shared" si="2"/>
        <v>779.13463760000002</v>
      </c>
      <c r="L56" s="25"/>
      <c r="M56" s="25"/>
      <c r="N56" s="25"/>
      <c r="O56" s="25"/>
      <c r="P56" s="17"/>
      <c r="Q56" s="16" t="s">
        <v>30</v>
      </c>
      <c r="R56" s="25">
        <v>523.30999999999995</v>
      </c>
      <c r="S56" s="25">
        <v>184.79</v>
      </c>
      <c r="T56" s="25">
        <v>0</v>
      </c>
      <c r="U56" s="25">
        <v>6829.92</v>
      </c>
      <c r="V56" s="25">
        <v>38892.97</v>
      </c>
      <c r="W56" s="25">
        <v>1597.28</v>
      </c>
      <c r="X56" s="25">
        <v>0</v>
      </c>
      <c r="Y56" s="25">
        <v>18515.53</v>
      </c>
      <c r="Z56" s="25">
        <v>449.73</v>
      </c>
      <c r="AA56" s="25">
        <v>66993.52</v>
      </c>
      <c r="AB56" s="18"/>
      <c r="AC56" s="18"/>
      <c r="AD56" s="18"/>
      <c r="AE56" s="18"/>
      <c r="AF56" s="18"/>
      <c r="AJ56" s="51"/>
      <c r="AK56" s="51"/>
    </row>
    <row r="57" spans="1:37" s="19" customFormat="1" ht="10.5" customHeight="1" x14ac:dyDescent="0.2">
      <c r="A57" s="6" t="s">
        <v>56</v>
      </c>
      <c r="B57" s="17">
        <f t="shared" si="2"/>
        <v>5.8888505000000002</v>
      </c>
      <c r="C57" s="17">
        <f t="shared" si="2"/>
        <v>2.1491077000000001</v>
      </c>
      <c r="D57" s="17">
        <f t="shared" si="2"/>
        <v>0</v>
      </c>
      <c r="E57" s="17">
        <f t="shared" si="2"/>
        <v>32.450025999999994</v>
      </c>
      <c r="F57" s="17">
        <f t="shared" si="2"/>
        <v>340.12330420000001</v>
      </c>
      <c r="G57" s="17">
        <f t="shared" si="2"/>
        <v>5.9425810999999999</v>
      </c>
      <c r="H57" s="17">
        <f t="shared" si="2"/>
        <v>0</v>
      </c>
      <c r="I57" s="17">
        <f t="shared" si="2"/>
        <v>114.66261229999999</v>
      </c>
      <c r="J57" s="17">
        <f t="shared" si="2"/>
        <v>0.60394590000000004</v>
      </c>
      <c r="K57" s="17">
        <f t="shared" si="2"/>
        <v>501.82054400000004</v>
      </c>
      <c r="L57" s="17"/>
      <c r="M57" s="17"/>
      <c r="N57" s="17"/>
      <c r="O57" s="17"/>
      <c r="P57" s="17"/>
      <c r="Q57" s="6" t="s">
        <v>56</v>
      </c>
      <c r="R57" s="17">
        <v>506.35</v>
      </c>
      <c r="S57" s="17">
        <v>184.79</v>
      </c>
      <c r="T57" s="17">
        <v>0</v>
      </c>
      <c r="U57" s="17">
        <v>2790.2</v>
      </c>
      <c r="V57" s="17">
        <v>29245.34</v>
      </c>
      <c r="W57" s="17">
        <v>510.97</v>
      </c>
      <c r="X57" s="17">
        <v>0</v>
      </c>
      <c r="Y57" s="17">
        <v>9859.2099999999991</v>
      </c>
      <c r="Z57" s="17">
        <v>51.93</v>
      </c>
      <c r="AA57" s="17">
        <v>43148.800000000003</v>
      </c>
      <c r="AB57" s="18"/>
      <c r="AC57" s="18"/>
      <c r="AD57" s="18"/>
      <c r="AE57" s="18"/>
      <c r="AF57" s="18"/>
      <c r="AJ57" s="51"/>
      <c r="AK57" s="51"/>
    </row>
    <row r="58" spans="1:37" s="19" customFormat="1" ht="10.5" customHeight="1" x14ac:dyDescent="0.2">
      <c r="A58" s="6" t="s">
        <v>57</v>
      </c>
      <c r="B58" s="17">
        <f t="shared" si="2"/>
        <v>9.5017099999999993E-2</v>
      </c>
      <c r="C58" s="17">
        <f t="shared" si="2"/>
        <v>0</v>
      </c>
      <c r="D58" s="17">
        <f t="shared" si="2"/>
        <v>0</v>
      </c>
      <c r="E58" s="17">
        <f t="shared" si="2"/>
        <v>10.617608500000001</v>
      </c>
      <c r="F58" s="17">
        <f t="shared" si="2"/>
        <v>41.461880399999998</v>
      </c>
      <c r="G58" s="17">
        <f t="shared" si="2"/>
        <v>1.0308831999999999</v>
      </c>
      <c r="H58" s="17">
        <f t="shared" si="2"/>
        <v>0</v>
      </c>
      <c r="I58" s="17">
        <f t="shared" si="2"/>
        <v>18.9025879</v>
      </c>
      <c r="J58" s="17">
        <f t="shared" si="2"/>
        <v>4.5488419000000002</v>
      </c>
      <c r="K58" s="17">
        <f t="shared" si="2"/>
        <v>76.656818999999999</v>
      </c>
      <c r="L58" s="17"/>
      <c r="M58" s="17"/>
      <c r="N58" s="17"/>
      <c r="O58" s="17"/>
      <c r="P58" s="17"/>
      <c r="Q58" s="6" t="s">
        <v>57</v>
      </c>
      <c r="R58" s="17">
        <v>8.17</v>
      </c>
      <c r="S58" s="17">
        <v>0</v>
      </c>
      <c r="T58" s="17">
        <v>0</v>
      </c>
      <c r="U58" s="17">
        <v>912.95</v>
      </c>
      <c r="V58" s="17">
        <v>3565.08</v>
      </c>
      <c r="W58" s="17">
        <v>88.64</v>
      </c>
      <c r="X58" s="17">
        <v>0</v>
      </c>
      <c r="Y58" s="17">
        <v>1625.33</v>
      </c>
      <c r="Z58" s="17">
        <v>391.13</v>
      </c>
      <c r="AA58" s="17">
        <v>6591.3</v>
      </c>
      <c r="AB58" s="18"/>
      <c r="AC58" s="18"/>
      <c r="AD58" s="18"/>
      <c r="AE58" s="18"/>
      <c r="AF58" s="18"/>
      <c r="AJ58" s="51"/>
      <c r="AK58" s="51"/>
    </row>
    <row r="59" spans="1:37" s="19" customFormat="1" ht="10.5" customHeight="1" x14ac:dyDescent="0.2">
      <c r="A59" s="6" t="s">
        <v>58</v>
      </c>
      <c r="B59" s="17">
        <f t="shared" si="2"/>
        <v>4.0937599999999998E-2</v>
      </c>
      <c r="C59" s="17">
        <f t="shared" si="2"/>
        <v>0</v>
      </c>
      <c r="D59" s="17">
        <f t="shared" si="2"/>
        <v>0</v>
      </c>
      <c r="E59" s="17">
        <f t="shared" si="2"/>
        <v>25.363169200000002</v>
      </c>
      <c r="F59" s="17">
        <f t="shared" si="2"/>
        <v>69.577754299999995</v>
      </c>
      <c r="G59" s="17">
        <f t="shared" si="2"/>
        <v>9.4147175999999995</v>
      </c>
      <c r="H59" s="17">
        <f t="shared" si="2"/>
        <v>0</v>
      </c>
      <c r="I59" s="17">
        <f t="shared" si="2"/>
        <v>77.899368199999998</v>
      </c>
      <c r="J59" s="17">
        <f t="shared" si="2"/>
        <v>7.7455800000000005E-2</v>
      </c>
      <c r="K59" s="17">
        <f t="shared" si="2"/>
        <v>182.37340270000001</v>
      </c>
      <c r="L59" s="17"/>
      <c r="M59" s="17"/>
      <c r="N59" s="17"/>
      <c r="O59" s="17"/>
      <c r="P59" s="17"/>
      <c r="Q59" s="6" t="s">
        <v>58</v>
      </c>
      <c r="R59" s="17">
        <v>3.52</v>
      </c>
      <c r="S59" s="17">
        <v>0</v>
      </c>
      <c r="T59" s="17">
        <v>0</v>
      </c>
      <c r="U59" s="17">
        <v>2180.84</v>
      </c>
      <c r="V59" s="17">
        <v>5982.61</v>
      </c>
      <c r="W59" s="17">
        <v>809.52</v>
      </c>
      <c r="X59" s="17">
        <v>0</v>
      </c>
      <c r="Y59" s="17">
        <v>6698.14</v>
      </c>
      <c r="Z59" s="17">
        <v>6.66</v>
      </c>
      <c r="AA59" s="17">
        <v>15681.29</v>
      </c>
      <c r="AB59" s="18"/>
      <c r="AC59" s="18"/>
      <c r="AD59" s="18"/>
      <c r="AE59" s="18"/>
      <c r="AF59" s="18"/>
      <c r="AJ59" s="51"/>
      <c r="AK59" s="51"/>
    </row>
    <row r="60" spans="1:37" s="19" customFormat="1" ht="11.25" customHeight="1" x14ac:dyDescent="0.2">
      <c r="A60" s="6" t="s">
        <v>59</v>
      </c>
      <c r="B60" s="17">
        <f t="shared" si="2"/>
        <v>1.1862599999999999E-2</v>
      </c>
      <c r="C60" s="17">
        <f t="shared" si="2"/>
        <v>0</v>
      </c>
      <c r="D60" s="17">
        <f t="shared" si="2"/>
        <v>0</v>
      </c>
      <c r="E60" s="17">
        <f t="shared" si="2"/>
        <v>11.001165899999998</v>
      </c>
      <c r="F60" s="17">
        <f t="shared" si="2"/>
        <v>1.1621859000000001</v>
      </c>
      <c r="G60" s="17">
        <f t="shared" si="2"/>
        <v>2.1353843000000001</v>
      </c>
      <c r="H60" s="17">
        <f t="shared" si="2"/>
        <v>0</v>
      </c>
      <c r="I60" s="17">
        <f t="shared" si="2"/>
        <v>3.8710455000000001</v>
      </c>
      <c r="J60" s="17">
        <f t="shared" si="2"/>
        <v>0</v>
      </c>
      <c r="K60" s="17">
        <f t="shared" si="2"/>
        <v>18.181644199999997</v>
      </c>
      <c r="L60" s="17"/>
      <c r="M60" s="17"/>
      <c r="N60" s="17"/>
      <c r="O60" s="17"/>
      <c r="P60" s="17"/>
      <c r="Q60" s="6" t="s">
        <v>59</v>
      </c>
      <c r="R60" s="17">
        <v>1.02</v>
      </c>
      <c r="S60" s="17">
        <v>0</v>
      </c>
      <c r="T60" s="17">
        <v>0</v>
      </c>
      <c r="U60" s="17">
        <v>945.93</v>
      </c>
      <c r="V60" s="17">
        <v>99.93</v>
      </c>
      <c r="W60" s="17">
        <v>183.61</v>
      </c>
      <c r="X60" s="17">
        <v>0</v>
      </c>
      <c r="Y60" s="17">
        <v>332.85</v>
      </c>
      <c r="Z60" s="17">
        <v>0</v>
      </c>
      <c r="AA60" s="17">
        <v>1563.34</v>
      </c>
      <c r="AB60" s="18"/>
      <c r="AC60" s="18"/>
      <c r="AD60" s="18"/>
      <c r="AE60" s="18"/>
      <c r="AF60" s="18"/>
      <c r="AJ60" s="51"/>
      <c r="AK60" s="51"/>
    </row>
    <row r="61" spans="1:37" s="19" customFormat="1" ht="10.5" customHeight="1" x14ac:dyDescent="0.2">
      <c r="A61" s="27" t="s">
        <v>60</v>
      </c>
      <c r="B61" s="28">
        <f t="shared" si="2"/>
        <v>4.9543799999999999E-2</v>
      </c>
      <c r="C61" s="28">
        <f t="shared" si="2"/>
        <v>0</v>
      </c>
      <c r="D61" s="28">
        <f t="shared" si="2"/>
        <v>0</v>
      </c>
      <c r="E61" s="28">
        <f t="shared" si="2"/>
        <v>0</v>
      </c>
      <c r="F61" s="28">
        <f t="shared" si="2"/>
        <v>0</v>
      </c>
      <c r="G61" s="28">
        <f t="shared" si="2"/>
        <v>5.2567599999999992E-2</v>
      </c>
      <c r="H61" s="28">
        <f t="shared" si="2"/>
        <v>0</v>
      </c>
      <c r="I61" s="28">
        <f t="shared" si="2"/>
        <v>0</v>
      </c>
      <c r="J61" s="28">
        <f t="shared" si="2"/>
        <v>0</v>
      </c>
      <c r="K61" s="28">
        <f t="shared" si="2"/>
        <v>0.10211139999999999</v>
      </c>
      <c r="L61" s="17"/>
      <c r="M61" s="17"/>
      <c r="N61" s="17"/>
      <c r="O61" s="17"/>
      <c r="P61" s="17"/>
      <c r="Q61" s="27" t="s">
        <v>60</v>
      </c>
      <c r="R61" s="28">
        <v>4.26</v>
      </c>
      <c r="S61" s="28">
        <v>0</v>
      </c>
      <c r="T61" s="28">
        <v>0</v>
      </c>
      <c r="U61" s="28">
        <v>0</v>
      </c>
      <c r="V61" s="28">
        <v>0</v>
      </c>
      <c r="W61" s="28">
        <v>4.5199999999999996</v>
      </c>
      <c r="X61" s="28">
        <v>0</v>
      </c>
      <c r="Y61" s="28">
        <v>0</v>
      </c>
      <c r="Z61" s="28">
        <v>0</v>
      </c>
      <c r="AA61" s="28">
        <v>8.7799999999999994</v>
      </c>
      <c r="AB61" s="18"/>
      <c r="AC61" s="18"/>
      <c r="AD61" s="18"/>
      <c r="AE61" s="18"/>
      <c r="AF61" s="18"/>
      <c r="AJ61" s="51"/>
      <c r="AK61" s="51"/>
    </row>
    <row r="62" spans="1:37" s="35" customFormat="1" ht="10.5" customHeight="1" thickBot="1" x14ac:dyDescent="0.3">
      <c r="A62" s="32" t="s">
        <v>61</v>
      </c>
      <c r="B62" s="33">
        <f t="shared" si="2"/>
        <v>0</v>
      </c>
      <c r="C62" s="33">
        <f t="shared" si="2"/>
        <v>1.5435336</v>
      </c>
      <c r="D62" s="33">
        <f t="shared" si="2"/>
        <v>0</v>
      </c>
      <c r="E62" s="33">
        <f t="shared" si="2"/>
        <v>77.81191059999999</v>
      </c>
      <c r="F62" s="33">
        <f t="shared" si="2"/>
        <v>5.7708059999999994</v>
      </c>
      <c r="G62" s="33">
        <f t="shared" si="2"/>
        <v>0</v>
      </c>
      <c r="H62" s="33">
        <f t="shared" si="2"/>
        <v>0</v>
      </c>
      <c r="I62" s="33">
        <f t="shared" si="2"/>
        <v>0</v>
      </c>
      <c r="J62" s="33">
        <f t="shared" si="2"/>
        <v>0</v>
      </c>
      <c r="K62" s="33">
        <f t="shared" si="2"/>
        <v>85.126250200000001</v>
      </c>
      <c r="L62" s="25"/>
      <c r="M62" s="25"/>
      <c r="N62" s="25"/>
      <c r="O62" s="25"/>
      <c r="P62" s="25"/>
      <c r="Q62" s="32" t="s">
        <v>61</v>
      </c>
      <c r="R62" s="33">
        <v>0</v>
      </c>
      <c r="S62" s="33">
        <v>132.72</v>
      </c>
      <c r="T62" s="33">
        <v>0</v>
      </c>
      <c r="U62" s="33">
        <v>6690.62</v>
      </c>
      <c r="V62" s="33">
        <v>496.2</v>
      </c>
      <c r="W62" s="33">
        <v>0</v>
      </c>
      <c r="X62" s="33">
        <v>0</v>
      </c>
      <c r="Y62" s="33">
        <v>0</v>
      </c>
      <c r="Z62" s="33">
        <v>0</v>
      </c>
      <c r="AA62" s="33">
        <v>7319.54</v>
      </c>
      <c r="AB62" s="34"/>
      <c r="AC62" s="34"/>
      <c r="AD62" s="34"/>
      <c r="AE62" s="34"/>
      <c r="AF62" s="34"/>
      <c r="AJ62" s="51"/>
      <c r="AK62" s="51"/>
    </row>
    <row r="63" spans="1:37" ht="12" customHeight="1" thickTop="1" x14ac:dyDescent="0.25">
      <c r="A63" s="36" t="s">
        <v>62</v>
      </c>
      <c r="B63" s="36"/>
      <c r="C63" s="36"/>
      <c r="D63" s="36"/>
      <c r="E63" s="36"/>
      <c r="F63" s="36"/>
      <c r="G63" s="36"/>
      <c r="H63" s="6"/>
      <c r="I63" s="6"/>
      <c r="J63" s="6"/>
      <c r="K63" s="6"/>
      <c r="L63" s="6"/>
      <c r="M63" s="6"/>
      <c r="N63" s="6"/>
      <c r="O63" s="6"/>
      <c r="Q63" s="36"/>
      <c r="R63" s="36"/>
      <c r="S63" s="36"/>
      <c r="T63" s="36"/>
      <c r="U63" s="36"/>
      <c r="V63" s="36"/>
      <c r="W63" s="36"/>
      <c r="X63" s="6"/>
      <c r="Y63" s="6"/>
      <c r="Z63" s="6"/>
      <c r="AA63" s="6"/>
    </row>
    <row r="64" spans="1:37" ht="10" customHeight="1" x14ac:dyDescent="0.25">
      <c r="A64" s="36" t="s">
        <v>63</v>
      </c>
      <c r="B64" s="36"/>
      <c r="C64" s="36"/>
      <c r="D64" s="36"/>
      <c r="E64" s="36"/>
      <c r="F64" s="36"/>
      <c r="G64" s="36"/>
      <c r="H64" s="6"/>
      <c r="I64" s="6"/>
      <c r="J64" s="6"/>
      <c r="K64" s="6"/>
      <c r="L64" s="6"/>
      <c r="M64" s="6"/>
      <c r="N64" s="6"/>
      <c r="O64" s="6"/>
      <c r="Q64" s="36"/>
      <c r="R64" s="36"/>
      <c r="S64" s="36"/>
      <c r="T64" s="36"/>
      <c r="U64" s="36"/>
      <c r="V64" s="36"/>
      <c r="W64" s="36"/>
      <c r="X64" s="6"/>
      <c r="Y64" s="6"/>
      <c r="Z64" s="6"/>
      <c r="AA64" s="6"/>
    </row>
    <row r="65" spans="1:33" ht="10" customHeight="1" x14ac:dyDescent="0.25">
      <c r="A65" s="36" t="s">
        <v>64</v>
      </c>
      <c r="B65" s="36"/>
      <c r="C65" s="36"/>
      <c r="D65" s="36"/>
      <c r="E65" s="36"/>
      <c r="F65" s="36"/>
      <c r="G65" s="36"/>
      <c r="H65" s="6"/>
      <c r="I65" s="6"/>
      <c r="J65" s="6"/>
      <c r="K65" s="6"/>
      <c r="L65" s="6"/>
      <c r="M65" s="6"/>
      <c r="N65" s="6"/>
      <c r="O65" s="6"/>
      <c r="Q65" s="36"/>
      <c r="R65" s="36"/>
      <c r="S65" s="36"/>
      <c r="T65" s="36"/>
      <c r="U65" s="36"/>
      <c r="V65" s="36"/>
      <c r="W65" s="36"/>
      <c r="X65" s="6"/>
      <c r="Y65" s="6"/>
      <c r="Z65" s="6"/>
      <c r="AA65" s="6"/>
    </row>
    <row r="66" spans="1:33" ht="10" customHeight="1" x14ac:dyDescent="0.25">
      <c r="A66" s="36" t="s">
        <v>65</v>
      </c>
      <c r="B66" s="36"/>
      <c r="C66" s="36"/>
      <c r="D66" s="36"/>
      <c r="E66" s="36"/>
      <c r="F66" s="36"/>
      <c r="G66" s="36"/>
      <c r="H66" s="6"/>
      <c r="I66" s="6"/>
      <c r="J66" s="6"/>
      <c r="K66" s="6"/>
      <c r="L66" s="6"/>
      <c r="M66" s="6"/>
      <c r="N66" s="6"/>
      <c r="O66" s="6"/>
      <c r="Q66" s="36"/>
      <c r="R66" s="36"/>
      <c r="S66" s="36"/>
      <c r="T66" s="36"/>
      <c r="U66" s="36"/>
      <c r="V66" s="36"/>
      <c r="W66" s="36"/>
      <c r="X66" s="6"/>
      <c r="Y66" s="6"/>
      <c r="Z66" s="6"/>
      <c r="AA66" s="6"/>
    </row>
    <row r="67" spans="1:33" ht="10" customHeight="1" x14ac:dyDescent="0.25">
      <c r="A67" s="36" t="s">
        <v>66</v>
      </c>
      <c r="B67" s="36"/>
      <c r="C67" s="36"/>
      <c r="D67" s="36"/>
      <c r="E67" s="36"/>
      <c r="F67" s="36"/>
      <c r="G67" s="36"/>
      <c r="H67" s="6"/>
      <c r="I67" s="6"/>
      <c r="J67" s="6"/>
      <c r="K67" s="6"/>
      <c r="L67" s="6"/>
      <c r="M67" s="6"/>
      <c r="N67" s="6"/>
      <c r="O67" s="6"/>
      <c r="Q67" s="36"/>
      <c r="R67" s="36"/>
      <c r="S67" s="36"/>
      <c r="T67" s="36"/>
      <c r="U67" s="36"/>
      <c r="V67" s="36"/>
      <c r="W67" s="36"/>
      <c r="X67" s="6"/>
      <c r="Y67" s="6"/>
      <c r="Z67" s="6"/>
      <c r="AA67" s="6"/>
    </row>
    <row r="68" spans="1:33" s="47" customFormat="1" ht="9.75" customHeight="1" x14ac:dyDescent="0.3">
      <c r="A68" s="36" t="s">
        <v>81</v>
      </c>
      <c r="B68" s="36"/>
      <c r="C68" s="36"/>
      <c r="D68" s="36"/>
      <c r="E68" s="36"/>
      <c r="F68" s="36"/>
      <c r="G68" s="49"/>
      <c r="H68" s="50"/>
      <c r="I68" s="6"/>
      <c r="J68" s="6"/>
      <c r="K68" s="6"/>
      <c r="L68" s="6"/>
      <c r="M68" s="6"/>
      <c r="N68" s="6"/>
      <c r="O68" s="6"/>
      <c r="P68" s="11"/>
      <c r="Q68" s="36"/>
      <c r="R68" s="36"/>
      <c r="S68" s="36"/>
      <c r="T68" s="36"/>
      <c r="U68" s="36"/>
      <c r="V68" s="36"/>
      <c r="W68" s="36"/>
      <c r="X68" s="6"/>
      <c r="Y68" s="6"/>
      <c r="Z68" s="6"/>
      <c r="AA68" s="6"/>
      <c r="AB68" s="11"/>
      <c r="AC68" s="11"/>
      <c r="AD68" s="11"/>
      <c r="AE68" s="11"/>
      <c r="AF68" s="11"/>
      <c r="AG68" s="11"/>
    </row>
    <row r="69" spans="1:33" x14ac:dyDescent="0.25">
      <c r="A69" s="36" t="s">
        <v>78</v>
      </c>
      <c r="H69" s="6"/>
      <c r="I69" s="6"/>
      <c r="J69" s="6"/>
      <c r="K69" s="6"/>
      <c r="L69" s="6"/>
      <c r="M69" s="6"/>
      <c r="N69" s="6"/>
      <c r="O69" s="6"/>
      <c r="Q69" s="48"/>
    </row>
    <row r="70" spans="1:33" x14ac:dyDescent="0.25">
      <c r="A70" s="36" t="s">
        <v>115</v>
      </c>
    </row>
    <row r="71" spans="1:33" x14ac:dyDescent="0.25">
      <c r="A71" s="52" t="s">
        <v>114</v>
      </c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R71" s="37"/>
      <c r="S71" s="37"/>
      <c r="T71" s="37"/>
      <c r="U71" s="37"/>
      <c r="V71" s="37"/>
      <c r="W71" s="37"/>
      <c r="X71" s="37"/>
      <c r="Y71" s="37"/>
      <c r="Z71" s="37"/>
      <c r="AA71" s="37"/>
    </row>
  </sheetData>
  <dataValidations count="1">
    <dataValidation type="list" allowBlank="1" showInputMessage="1" showErrorMessage="1" sqref="M4" xr:uid="{C7C1B07D-E71D-4874-A407-58E97019A828}">
      <formula1>$AD$5:$AD$7</formula1>
    </dataValidation>
  </dataValidations>
  <hyperlinks>
    <hyperlink ref="A71" r:id="rId1" xr:uid="{78A619BB-4C70-415F-8044-90BB35E1BE8E}"/>
  </hyperlinks>
  <pageMargins left="0.51181102362204722" right="0.51181102362204722" top="0.51181102362204722" bottom="0.51181102362204722" header="0.27559055118110237" footer="0.27559055118110237"/>
  <pageSetup paperSize="9" scale="94" firstPageNumber="27" orientation="portrait" useFirstPageNumber="1" r:id="rId2"/>
  <headerFooter alignWithMargins="0">
    <oddHeader>&amp;R&amp;"Arial,Bold"ENERGY</oddHeader>
    <oddFooter>&amp;C29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D879C-3333-47D9-9995-8B567C9543F3}">
  <sheetPr>
    <pageSetUpPr fitToPage="1"/>
  </sheetPr>
  <dimension ref="A1:AL71"/>
  <sheetViews>
    <sheetView zoomScaleNormal="100" workbookViewId="0"/>
  </sheetViews>
  <sheetFormatPr defaultColWidth="9.1796875" defaultRowHeight="12.5" x14ac:dyDescent="0.25"/>
  <cols>
    <col min="1" max="1" width="19.1796875" style="11" customWidth="1"/>
    <col min="2" max="2" width="6.453125" style="11" customWidth="1"/>
    <col min="3" max="3" width="11.54296875" style="11" customWidth="1"/>
    <col min="4" max="4" width="7.1796875" style="11" customWidth="1"/>
    <col min="5" max="5" width="9" style="11" customWidth="1"/>
    <col min="6" max="6" width="6.81640625" style="11" customWidth="1"/>
    <col min="7" max="7" width="9.54296875" style="11" customWidth="1"/>
    <col min="8" max="8" width="8.453125" style="11" customWidth="1"/>
    <col min="9" max="9" width="8.54296875" style="11" customWidth="1"/>
    <col min="10" max="10" width="5.26953125" style="11" customWidth="1"/>
    <col min="11" max="12" width="7.453125" style="11" customWidth="1"/>
    <col min="13" max="13" width="32.81640625" style="11" customWidth="1"/>
    <col min="14" max="15" width="7.453125" style="11" customWidth="1"/>
    <col min="16" max="16" width="9.1796875" style="11" customWidth="1"/>
    <col min="17" max="17" width="19.1796875" style="11" customWidth="1"/>
    <col min="18" max="18" width="6.453125" style="11" customWidth="1"/>
    <col min="19" max="19" width="11.54296875" style="11" customWidth="1"/>
    <col min="20" max="20" width="7.1796875" style="11" customWidth="1"/>
    <col min="21" max="21" width="9" style="11" customWidth="1"/>
    <col min="22" max="22" width="6.81640625" style="11" customWidth="1"/>
    <col min="23" max="23" width="9.54296875" style="11" customWidth="1"/>
    <col min="24" max="24" width="8.453125" style="11" customWidth="1"/>
    <col min="25" max="25" width="8.54296875" style="11" customWidth="1"/>
    <col min="26" max="26" width="5.26953125" style="11" customWidth="1"/>
    <col min="27" max="27" width="7.453125" style="11" customWidth="1"/>
    <col min="28" max="29" width="9.26953125" style="11" customWidth="1"/>
    <col min="30" max="30" width="23.81640625" style="11" customWidth="1"/>
    <col min="31" max="31" width="9.26953125" style="11" customWidth="1"/>
    <col min="32" max="32" width="9.7265625" style="11" customWidth="1"/>
    <col min="33" max="16384" width="9.1796875" style="11"/>
  </cols>
  <sheetData>
    <row r="1" spans="1:38" s="4" customFormat="1" ht="21.75" customHeight="1" x14ac:dyDescent="0.5">
      <c r="A1" s="1" t="s">
        <v>97</v>
      </c>
      <c r="B1" s="2"/>
      <c r="C1" s="2"/>
      <c r="D1" s="2"/>
      <c r="E1" s="2"/>
      <c r="F1" s="2"/>
      <c r="G1" s="2"/>
      <c r="H1" s="3"/>
      <c r="J1" s="5"/>
      <c r="Q1" s="1" t="str">
        <f>A1</f>
        <v>Aggregate energy balance 2011</v>
      </c>
      <c r="R1" s="2"/>
      <c r="S1" s="2"/>
      <c r="T1" s="2"/>
      <c r="U1" s="2"/>
      <c r="V1" s="2"/>
      <c r="W1" s="2"/>
      <c r="X1" s="3"/>
      <c r="Z1" s="5"/>
    </row>
    <row r="2" spans="1:38" ht="23.5" thickBot="1" x14ac:dyDescent="0.55000000000000004">
      <c r="A2" s="1" t="s">
        <v>0</v>
      </c>
      <c r="B2" s="6"/>
      <c r="C2" s="6"/>
      <c r="D2" s="6"/>
      <c r="E2" s="6"/>
      <c r="F2" s="6"/>
      <c r="G2" s="7"/>
      <c r="H2" s="8"/>
      <c r="I2" s="9"/>
      <c r="J2" s="9"/>
      <c r="K2" s="40" t="str">
        <f>M4</f>
        <v>Terawatt hours</v>
      </c>
      <c r="L2" s="10"/>
      <c r="M2" s="10"/>
      <c r="N2" s="10"/>
      <c r="O2" s="10"/>
      <c r="Q2" s="1" t="s">
        <v>0</v>
      </c>
      <c r="R2" s="6"/>
      <c r="S2" s="6"/>
      <c r="T2" s="6"/>
      <c r="U2" s="6"/>
      <c r="V2" s="6"/>
      <c r="W2" s="7"/>
      <c r="X2" s="8"/>
      <c r="Y2" s="9"/>
      <c r="Z2" s="9"/>
      <c r="AA2" s="10" t="s">
        <v>1</v>
      </c>
    </row>
    <row r="3" spans="1:38" s="15" customFormat="1" ht="33.75" customHeight="1" thickTop="1" x14ac:dyDescent="0.25">
      <c r="A3" s="12"/>
      <c r="B3" s="13" t="s">
        <v>2</v>
      </c>
      <c r="C3" s="14" t="s">
        <v>3</v>
      </c>
      <c r="D3" s="13" t="s">
        <v>4</v>
      </c>
      <c r="E3" s="13" t="s">
        <v>5</v>
      </c>
      <c r="F3" s="14" t="s">
        <v>6</v>
      </c>
      <c r="G3" s="14" t="s">
        <v>7</v>
      </c>
      <c r="H3" s="13" t="s">
        <v>8</v>
      </c>
      <c r="I3" s="13" t="s">
        <v>9</v>
      </c>
      <c r="J3" s="13" t="s">
        <v>10</v>
      </c>
      <c r="K3" s="13" t="s">
        <v>11</v>
      </c>
      <c r="L3" s="38"/>
      <c r="M3" s="43" t="s">
        <v>76</v>
      </c>
      <c r="N3" s="44"/>
      <c r="O3" s="38"/>
      <c r="Q3" s="12"/>
      <c r="R3" s="13" t="s">
        <v>2</v>
      </c>
      <c r="S3" s="14" t="s">
        <v>70</v>
      </c>
      <c r="T3" s="13" t="s">
        <v>4</v>
      </c>
      <c r="U3" s="13" t="s">
        <v>5</v>
      </c>
      <c r="V3" s="14" t="s">
        <v>71</v>
      </c>
      <c r="W3" s="14" t="s">
        <v>72</v>
      </c>
      <c r="X3" s="13" t="s">
        <v>8</v>
      </c>
      <c r="Y3" s="13" t="s">
        <v>9</v>
      </c>
      <c r="Z3" s="13" t="s">
        <v>10</v>
      </c>
      <c r="AA3" s="13" t="s">
        <v>11</v>
      </c>
    </row>
    <row r="4" spans="1:38" s="19" customFormat="1" ht="10.5" customHeight="1" x14ac:dyDescent="0.25">
      <c r="A4" s="16" t="s">
        <v>12</v>
      </c>
      <c r="B4" s="17"/>
      <c r="C4" s="18"/>
      <c r="D4" s="18"/>
      <c r="E4" s="18"/>
      <c r="F4" s="18"/>
      <c r="G4" s="18"/>
      <c r="H4" s="18"/>
      <c r="I4" s="18"/>
      <c r="J4" s="18"/>
      <c r="K4" s="18"/>
      <c r="L4" s="18"/>
      <c r="M4" s="45" t="s">
        <v>68</v>
      </c>
      <c r="N4" s="46">
        <f>IF(M4=AD5,AE5,IF(M4=AD6,AE6,AE7))</f>
        <v>1.163E-2</v>
      </c>
      <c r="O4" s="18"/>
      <c r="Q4" s="16" t="s">
        <v>12</v>
      </c>
      <c r="R4" s="17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</row>
    <row r="5" spans="1:38" s="19" customFormat="1" ht="10.5" customHeight="1" x14ac:dyDescent="0.2">
      <c r="A5" s="6" t="s">
        <v>79</v>
      </c>
      <c r="B5" s="17">
        <f>R5*$N$4</f>
        <v>134.11727629999999</v>
      </c>
      <c r="C5" s="17">
        <f t="shared" ref="C5:K19" si="0">S5*$N$4</f>
        <v>0</v>
      </c>
      <c r="D5" s="17">
        <f t="shared" si="0"/>
        <v>661.77188819999992</v>
      </c>
      <c r="E5" s="17">
        <f t="shared" si="0"/>
        <v>0</v>
      </c>
      <c r="F5" s="17">
        <f t="shared" si="0"/>
        <v>512.02807869999992</v>
      </c>
      <c r="G5" s="17">
        <f t="shared" si="0"/>
        <v>71.474374699999998</v>
      </c>
      <c r="H5" s="17">
        <f t="shared" si="0"/>
        <v>203.63106559999997</v>
      </c>
      <c r="I5" s="17">
        <f t="shared" si="0"/>
        <v>0</v>
      </c>
      <c r="J5" s="17">
        <f t="shared" si="0"/>
        <v>0</v>
      </c>
      <c r="K5" s="17">
        <f t="shared" si="0"/>
        <v>1583.0224509</v>
      </c>
      <c r="L5" s="17"/>
      <c r="M5" s="17"/>
      <c r="N5" s="17"/>
      <c r="O5" s="17"/>
      <c r="P5" s="17"/>
      <c r="Q5" s="6" t="s">
        <v>79</v>
      </c>
      <c r="R5" s="17">
        <v>11532.01</v>
      </c>
      <c r="S5" s="17">
        <v>0</v>
      </c>
      <c r="T5" s="17">
        <v>56902.14</v>
      </c>
      <c r="U5" s="17">
        <v>0</v>
      </c>
      <c r="V5" s="17">
        <v>44026.49</v>
      </c>
      <c r="W5" s="17">
        <v>6145.69</v>
      </c>
      <c r="X5" s="17">
        <v>17509.12</v>
      </c>
      <c r="Y5" s="17">
        <v>0</v>
      </c>
      <c r="Z5" s="17">
        <v>0</v>
      </c>
      <c r="AA5" s="17">
        <v>136115.43</v>
      </c>
      <c r="AB5" s="18"/>
      <c r="AC5" s="18" t="s">
        <v>67</v>
      </c>
      <c r="AD5" s="18" t="s">
        <v>1</v>
      </c>
      <c r="AE5" s="18">
        <v>1</v>
      </c>
      <c r="AF5" s="18"/>
      <c r="AJ5" s="51"/>
      <c r="AK5" s="51"/>
      <c r="AL5" s="51"/>
    </row>
    <row r="6" spans="1:38" s="19" customFormat="1" ht="10.5" customHeight="1" x14ac:dyDescent="0.2">
      <c r="A6" s="6" t="s">
        <v>13</v>
      </c>
      <c r="B6" s="17">
        <f t="shared" ref="B6:K43" si="1">R6*$N$4</f>
        <v>248.86734620000001</v>
      </c>
      <c r="C6" s="17">
        <f t="shared" si="0"/>
        <v>0.38879089999999999</v>
      </c>
      <c r="D6" s="17">
        <f t="shared" si="0"/>
        <v>738.16493879999996</v>
      </c>
      <c r="E6" s="17">
        <f t="shared" si="0"/>
        <v>289.22670260000001</v>
      </c>
      <c r="F6" s="17">
        <f t="shared" si="0"/>
        <v>597.46950189999995</v>
      </c>
      <c r="G6" s="17">
        <f t="shared" si="0"/>
        <v>21.564229699999999</v>
      </c>
      <c r="H6" s="17">
        <f t="shared" si="0"/>
        <v>0</v>
      </c>
      <c r="I6" s="17">
        <f t="shared" si="0"/>
        <v>8.6888892999999996</v>
      </c>
      <c r="J6" s="17">
        <f t="shared" si="0"/>
        <v>0</v>
      </c>
      <c r="K6" s="17">
        <f t="shared" si="0"/>
        <v>1904.3703994</v>
      </c>
      <c r="L6" s="17"/>
      <c r="M6" s="17"/>
      <c r="N6" s="17"/>
      <c r="O6" s="17"/>
      <c r="P6" s="17"/>
      <c r="Q6" s="6" t="s">
        <v>13</v>
      </c>
      <c r="R6" s="17">
        <v>21398.74</v>
      </c>
      <c r="S6" s="17">
        <v>33.43</v>
      </c>
      <c r="T6" s="17">
        <v>63470.76</v>
      </c>
      <c r="U6" s="17">
        <v>24869.02</v>
      </c>
      <c r="V6" s="17">
        <v>51373.13</v>
      </c>
      <c r="W6" s="17">
        <v>1854.19</v>
      </c>
      <c r="X6" s="17">
        <v>0</v>
      </c>
      <c r="Y6" s="17">
        <v>747.11</v>
      </c>
      <c r="Z6" s="17">
        <v>0</v>
      </c>
      <c r="AA6" s="17">
        <v>163746.38</v>
      </c>
      <c r="AB6" s="18"/>
      <c r="AC6" s="18"/>
      <c r="AD6" s="18" t="s">
        <v>69</v>
      </c>
      <c r="AE6" s="42">
        <v>4.1868000000000002E-2</v>
      </c>
      <c r="AF6" s="18"/>
      <c r="AJ6" s="51"/>
      <c r="AK6" s="51"/>
    </row>
    <row r="7" spans="1:38" s="19" customFormat="1" ht="10.5" customHeight="1" x14ac:dyDescent="0.2">
      <c r="A7" s="6" t="s">
        <v>14</v>
      </c>
      <c r="B7" s="17">
        <f t="shared" si="1"/>
        <v>-4.2978664999999996</v>
      </c>
      <c r="C7" s="17">
        <f t="shared" si="0"/>
        <v>-4.1298130000000004</v>
      </c>
      <c r="D7" s="17">
        <f t="shared" si="0"/>
        <v>-427.63544889999997</v>
      </c>
      <c r="E7" s="17">
        <f t="shared" si="0"/>
        <v>-351.69271190000001</v>
      </c>
      <c r="F7" s="17">
        <f t="shared" si="0"/>
        <v>-177.2314308</v>
      </c>
      <c r="G7" s="17">
        <f t="shared" si="0"/>
        <v>-2.1410830000000001</v>
      </c>
      <c r="H7" s="17">
        <f t="shared" si="0"/>
        <v>0</v>
      </c>
      <c r="I7" s="17">
        <f t="shared" si="0"/>
        <v>-2.4670719000000001</v>
      </c>
      <c r="J7" s="17">
        <f t="shared" si="0"/>
        <v>0</v>
      </c>
      <c r="K7" s="17">
        <f t="shared" si="0"/>
        <v>-969.59554230000003</v>
      </c>
      <c r="L7" s="17"/>
      <c r="M7" s="17"/>
      <c r="N7" s="17"/>
      <c r="O7" s="17"/>
      <c r="P7" s="17"/>
      <c r="Q7" s="6" t="s">
        <v>14</v>
      </c>
      <c r="R7" s="17">
        <v>-369.55</v>
      </c>
      <c r="S7" s="17">
        <v>-355.1</v>
      </c>
      <c r="T7" s="17">
        <v>-36770.03</v>
      </c>
      <c r="U7" s="17">
        <v>-30240.13</v>
      </c>
      <c r="V7" s="17">
        <v>-15239.16</v>
      </c>
      <c r="W7" s="17">
        <v>-184.1</v>
      </c>
      <c r="X7" s="17">
        <v>0</v>
      </c>
      <c r="Y7" s="17">
        <v>-212.13</v>
      </c>
      <c r="Z7" s="17">
        <v>0</v>
      </c>
      <c r="AA7" s="17">
        <v>-83370.210000000006</v>
      </c>
      <c r="AB7" s="18"/>
      <c r="AC7" s="18"/>
      <c r="AD7" s="18" t="s">
        <v>68</v>
      </c>
      <c r="AE7" s="41">
        <v>1.163E-2</v>
      </c>
      <c r="AF7" s="18"/>
      <c r="AJ7" s="51"/>
      <c r="AK7" s="51"/>
    </row>
    <row r="8" spans="1:38" s="19" customFormat="1" ht="10.5" customHeight="1" x14ac:dyDescent="0.2">
      <c r="A8" s="6" t="s">
        <v>15</v>
      </c>
      <c r="B8" s="17">
        <f t="shared" si="1"/>
        <v>0</v>
      </c>
      <c r="C8" s="17">
        <f t="shared" si="0"/>
        <v>0</v>
      </c>
      <c r="D8" s="17">
        <f t="shared" si="0"/>
        <v>0</v>
      </c>
      <c r="E8" s="17">
        <f t="shared" si="0"/>
        <v>-36.689626199999999</v>
      </c>
      <c r="F8" s="17">
        <f t="shared" si="0"/>
        <v>0</v>
      </c>
      <c r="G8" s="17">
        <f t="shared" si="0"/>
        <v>0</v>
      </c>
      <c r="H8" s="17">
        <f t="shared" si="0"/>
        <v>0</v>
      </c>
      <c r="I8" s="17">
        <f t="shared" si="0"/>
        <v>0</v>
      </c>
      <c r="J8" s="17">
        <f t="shared" si="0"/>
        <v>0</v>
      </c>
      <c r="K8" s="17">
        <f t="shared" si="0"/>
        <v>-36.689626199999999</v>
      </c>
      <c r="L8" s="17"/>
      <c r="M8" s="17"/>
      <c r="N8" s="17"/>
      <c r="O8" s="17"/>
      <c r="P8" s="17"/>
      <c r="Q8" s="6" t="s">
        <v>15</v>
      </c>
      <c r="R8" s="17">
        <v>0</v>
      </c>
      <c r="S8" s="17">
        <v>0</v>
      </c>
      <c r="T8" s="17">
        <v>0</v>
      </c>
      <c r="U8" s="17">
        <v>-3154.74</v>
      </c>
      <c r="V8" s="17">
        <v>0</v>
      </c>
      <c r="W8" s="17">
        <v>0</v>
      </c>
      <c r="X8" s="17">
        <v>0</v>
      </c>
      <c r="Y8" s="17">
        <v>0</v>
      </c>
      <c r="Z8" s="17">
        <v>0</v>
      </c>
      <c r="AA8" s="17">
        <v>-3154.74</v>
      </c>
      <c r="AB8" s="18"/>
      <c r="AC8" s="18"/>
      <c r="AD8" s="18"/>
      <c r="AE8" s="18"/>
      <c r="AF8" s="18"/>
      <c r="AJ8" s="51"/>
      <c r="AK8" s="51"/>
    </row>
    <row r="9" spans="1:38" s="19" customFormat="1" ht="10.5" customHeight="1" x14ac:dyDescent="0.2">
      <c r="A9" s="6" t="s">
        <v>16</v>
      </c>
      <c r="B9" s="24">
        <f t="shared" si="1"/>
        <v>6.2134437999999994</v>
      </c>
      <c r="C9" s="24">
        <f t="shared" si="0"/>
        <v>-4.4752239999999999</v>
      </c>
      <c r="D9" s="24">
        <f t="shared" si="0"/>
        <v>7.7575588999999994</v>
      </c>
      <c r="E9" s="24">
        <f t="shared" si="0"/>
        <v>2.6093068000000001</v>
      </c>
      <c r="F9" s="24">
        <f t="shared" si="0"/>
        <v>-22.623024900000001</v>
      </c>
      <c r="G9" s="24">
        <f t="shared" si="0"/>
        <v>0</v>
      </c>
      <c r="H9" s="24">
        <f t="shared" si="0"/>
        <v>0</v>
      </c>
      <c r="I9" s="24">
        <f t="shared" si="0"/>
        <v>0</v>
      </c>
      <c r="J9" s="24">
        <f t="shared" si="0"/>
        <v>0</v>
      </c>
      <c r="K9" s="24">
        <f t="shared" si="0"/>
        <v>-10.517823099999999</v>
      </c>
      <c r="L9" s="20"/>
      <c r="M9" s="20"/>
      <c r="N9" s="20"/>
      <c r="O9" s="20"/>
      <c r="P9" s="20"/>
      <c r="Q9" s="6" t="s">
        <v>73</v>
      </c>
      <c r="R9" s="24">
        <v>534.26</v>
      </c>
      <c r="S9" s="24">
        <v>-384.8</v>
      </c>
      <c r="T9" s="24">
        <v>667.03</v>
      </c>
      <c r="U9" s="24">
        <v>224.36</v>
      </c>
      <c r="V9" s="24">
        <v>-1945.23</v>
      </c>
      <c r="W9" s="24">
        <v>0</v>
      </c>
      <c r="X9" s="24">
        <v>0</v>
      </c>
      <c r="Y9" s="24">
        <v>0</v>
      </c>
      <c r="Z9" s="24">
        <v>0</v>
      </c>
      <c r="AA9" s="24">
        <v>-904.37</v>
      </c>
      <c r="AB9" s="18"/>
      <c r="AC9" s="18"/>
      <c r="AD9" s="18"/>
      <c r="AE9" s="18"/>
      <c r="AF9" s="18"/>
      <c r="AJ9" s="51"/>
      <c r="AK9" s="51"/>
    </row>
    <row r="10" spans="1:38" s="23" customFormat="1" ht="10.5" customHeight="1" x14ac:dyDescent="0.25">
      <c r="A10" s="21" t="s">
        <v>17</v>
      </c>
      <c r="B10" s="22">
        <f t="shared" si="1"/>
        <v>384.9001998</v>
      </c>
      <c r="C10" s="22">
        <f t="shared" si="0"/>
        <v>-8.2161298000000009</v>
      </c>
      <c r="D10" s="22">
        <f t="shared" si="0"/>
        <v>980.05882069999996</v>
      </c>
      <c r="E10" s="22">
        <f t="shared" si="0"/>
        <v>-96.546444999999991</v>
      </c>
      <c r="F10" s="22">
        <f t="shared" si="0"/>
        <v>909.64312489999998</v>
      </c>
      <c r="G10" s="22">
        <f t="shared" si="0"/>
        <v>90.897521399999988</v>
      </c>
      <c r="H10" s="22">
        <f t="shared" si="0"/>
        <v>203.63106559999997</v>
      </c>
      <c r="I10" s="22">
        <f t="shared" si="0"/>
        <v>6.2219337000000001</v>
      </c>
      <c r="J10" s="22">
        <f t="shared" si="0"/>
        <v>0</v>
      </c>
      <c r="K10" s="22">
        <f t="shared" si="0"/>
        <v>2470.5899749999999</v>
      </c>
      <c r="L10" s="25"/>
      <c r="M10" s="25"/>
      <c r="N10" s="25"/>
      <c r="O10" s="25"/>
      <c r="P10" s="17"/>
      <c r="Q10" s="21" t="s">
        <v>17</v>
      </c>
      <c r="R10" s="22">
        <v>33095.46</v>
      </c>
      <c r="S10" s="22">
        <v>-706.46</v>
      </c>
      <c r="T10" s="22">
        <v>84269.89</v>
      </c>
      <c r="U10" s="22">
        <v>-8301.5</v>
      </c>
      <c r="V10" s="22">
        <v>78215.23</v>
      </c>
      <c r="W10" s="22">
        <v>7815.78</v>
      </c>
      <c r="X10" s="22">
        <v>17509.12</v>
      </c>
      <c r="Y10" s="22">
        <v>534.99</v>
      </c>
      <c r="Z10" s="22">
        <v>0</v>
      </c>
      <c r="AA10" s="22">
        <v>212432.5</v>
      </c>
      <c r="AB10" s="18"/>
      <c r="AC10" s="18"/>
      <c r="AD10" s="18"/>
      <c r="AE10" s="18"/>
      <c r="AF10" s="18"/>
      <c r="AJ10" s="51"/>
      <c r="AK10" s="51"/>
    </row>
    <row r="11" spans="1:38" s="23" customFormat="1" ht="11.25" customHeight="1" x14ac:dyDescent="0.2">
      <c r="A11" s="21" t="s">
        <v>18</v>
      </c>
      <c r="B11" s="24">
        <f t="shared" si="1"/>
        <v>-0.10152990000000001</v>
      </c>
      <c r="C11" s="24">
        <f t="shared" si="0"/>
        <v>-0.1664253</v>
      </c>
      <c r="D11" s="24">
        <f t="shared" si="0"/>
        <v>-4.0130477999999998</v>
      </c>
      <c r="E11" s="24">
        <f t="shared" si="0"/>
        <v>0.38227809999999995</v>
      </c>
      <c r="F11" s="24">
        <f t="shared" si="0"/>
        <v>-2.7013001000000001</v>
      </c>
      <c r="G11" s="24">
        <f t="shared" si="0"/>
        <v>0</v>
      </c>
      <c r="H11" s="24">
        <f t="shared" si="0"/>
        <v>0</v>
      </c>
      <c r="I11" s="24">
        <f t="shared" si="0"/>
        <v>-0.14991070000000001</v>
      </c>
      <c r="J11" s="24">
        <f t="shared" si="0"/>
        <v>0</v>
      </c>
      <c r="K11" s="24">
        <f t="shared" si="0"/>
        <v>-6.7499357</v>
      </c>
      <c r="L11" s="24"/>
      <c r="M11" s="24"/>
      <c r="N11" s="24"/>
      <c r="O11" s="24"/>
      <c r="P11" s="17"/>
      <c r="Q11" s="21" t="s">
        <v>74</v>
      </c>
      <c r="R11" s="24">
        <v>-8.73</v>
      </c>
      <c r="S11" s="24">
        <v>-14.31</v>
      </c>
      <c r="T11" s="24">
        <v>-345.06</v>
      </c>
      <c r="U11" s="24">
        <v>32.869999999999997</v>
      </c>
      <c r="V11" s="24">
        <v>-232.27</v>
      </c>
      <c r="W11" s="24">
        <v>0</v>
      </c>
      <c r="X11" s="24">
        <v>0</v>
      </c>
      <c r="Y11" s="24">
        <v>-12.89</v>
      </c>
      <c r="Z11" s="24">
        <v>0</v>
      </c>
      <c r="AA11" s="24">
        <v>-580.39</v>
      </c>
      <c r="AB11" s="18"/>
      <c r="AC11" s="18"/>
      <c r="AD11" s="18"/>
      <c r="AE11" s="18"/>
      <c r="AF11" s="18"/>
      <c r="AJ11" s="51"/>
      <c r="AK11" s="51"/>
    </row>
    <row r="12" spans="1:38" s="23" customFormat="1" ht="10.5" customHeight="1" x14ac:dyDescent="0.25">
      <c r="A12" s="21" t="s">
        <v>19</v>
      </c>
      <c r="B12" s="22">
        <f t="shared" si="1"/>
        <v>385.0017297</v>
      </c>
      <c r="C12" s="22">
        <f t="shared" si="0"/>
        <v>-8.0497044999999989</v>
      </c>
      <c r="D12" s="22">
        <f t="shared" si="0"/>
        <v>984.07186849999994</v>
      </c>
      <c r="E12" s="22">
        <f t="shared" si="0"/>
        <v>-96.928606800000011</v>
      </c>
      <c r="F12" s="22">
        <f t="shared" si="0"/>
        <v>912.34430870000006</v>
      </c>
      <c r="G12" s="22">
        <f t="shared" si="0"/>
        <v>90.897521399999988</v>
      </c>
      <c r="H12" s="22">
        <f t="shared" si="0"/>
        <v>203.63106559999997</v>
      </c>
      <c r="I12" s="22">
        <f t="shared" si="0"/>
        <v>6.3718443999999996</v>
      </c>
      <c r="J12" s="22">
        <f t="shared" si="0"/>
        <v>0</v>
      </c>
      <c r="K12" s="22">
        <f t="shared" si="0"/>
        <v>2477.3399107</v>
      </c>
      <c r="L12" s="25"/>
      <c r="M12" s="25"/>
      <c r="N12" s="25"/>
      <c r="O12" s="25"/>
      <c r="P12" s="17"/>
      <c r="Q12" s="21" t="s">
        <v>19</v>
      </c>
      <c r="R12" s="22">
        <v>33104.19</v>
      </c>
      <c r="S12" s="22">
        <v>-692.15</v>
      </c>
      <c r="T12" s="22">
        <v>84614.95</v>
      </c>
      <c r="U12" s="22">
        <v>-8334.36</v>
      </c>
      <c r="V12" s="22">
        <v>78447.490000000005</v>
      </c>
      <c r="W12" s="22">
        <v>7815.78</v>
      </c>
      <c r="X12" s="22">
        <v>17509.12</v>
      </c>
      <c r="Y12" s="22">
        <v>547.88</v>
      </c>
      <c r="Z12" s="22">
        <v>0</v>
      </c>
      <c r="AA12" s="22">
        <v>213012.89</v>
      </c>
      <c r="AB12" s="18"/>
      <c r="AC12" s="18"/>
      <c r="AD12" s="18"/>
      <c r="AE12" s="18"/>
      <c r="AF12" s="18"/>
      <c r="AJ12" s="51"/>
      <c r="AK12" s="51"/>
    </row>
    <row r="13" spans="1:38" s="19" customFormat="1" ht="10.5" customHeight="1" x14ac:dyDescent="0.2">
      <c r="A13" s="6" t="s">
        <v>20</v>
      </c>
      <c r="B13" s="24">
        <f t="shared" si="1"/>
        <v>0</v>
      </c>
      <c r="C13" s="24">
        <f t="shared" si="0"/>
        <v>6.0010800000000003E-2</v>
      </c>
      <c r="D13" s="24">
        <f t="shared" si="0"/>
        <v>-30.845900099999998</v>
      </c>
      <c r="E13" s="24">
        <f t="shared" si="0"/>
        <v>30.396982099999999</v>
      </c>
      <c r="F13" s="24">
        <f t="shared" si="0"/>
        <v>-6.0010800000000003E-2</v>
      </c>
      <c r="G13" s="24">
        <f t="shared" si="0"/>
        <v>0</v>
      </c>
      <c r="H13" s="24">
        <f t="shared" si="0"/>
        <v>-21.899290000000001</v>
      </c>
      <c r="I13" s="24">
        <f t="shared" si="0"/>
        <v>21.899290000000001</v>
      </c>
      <c r="J13" s="24">
        <f t="shared" si="0"/>
        <v>0</v>
      </c>
      <c r="K13" s="24">
        <f t="shared" si="0"/>
        <v>-0.44891799999999998</v>
      </c>
      <c r="L13" s="24"/>
      <c r="M13" s="24"/>
      <c r="N13" s="24"/>
      <c r="O13" s="24"/>
      <c r="P13" s="17"/>
      <c r="Q13" s="6" t="s">
        <v>20</v>
      </c>
      <c r="R13" s="24">
        <v>0</v>
      </c>
      <c r="S13" s="24">
        <v>5.16</v>
      </c>
      <c r="T13" s="24">
        <v>-2652.27</v>
      </c>
      <c r="U13" s="24">
        <v>2613.67</v>
      </c>
      <c r="V13" s="24">
        <v>-5.16</v>
      </c>
      <c r="W13" s="24">
        <v>0</v>
      </c>
      <c r="X13" s="24">
        <v>-1883</v>
      </c>
      <c r="Y13" s="24">
        <v>1883</v>
      </c>
      <c r="Z13" s="24">
        <v>0</v>
      </c>
      <c r="AA13" s="24">
        <v>-38.6</v>
      </c>
      <c r="AB13" s="18"/>
      <c r="AC13" s="18"/>
      <c r="AD13" s="18"/>
      <c r="AE13" s="18"/>
      <c r="AF13" s="18"/>
      <c r="AJ13" s="51"/>
      <c r="AK13" s="51"/>
    </row>
    <row r="14" spans="1:38" s="19" customFormat="1" ht="10.5" customHeight="1" x14ac:dyDescent="0.25">
      <c r="A14" s="16" t="s">
        <v>21</v>
      </c>
      <c r="B14" s="25">
        <f t="shared" si="1"/>
        <v>-364.46942989999997</v>
      </c>
      <c r="C14" s="25">
        <f t="shared" si="0"/>
        <v>26.5697817</v>
      </c>
      <c r="D14" s="25">
        <f t="shared" si="0"/>
        <v>-953.2258521</v>
      </c>
      <c r="E14" s="25">
        <f t="shared" si="0"/>
        <v>939.83134849999999</v>
      </c>
      <c r="F14" s="25">
        <f t="shared" si="0"/>
        <v>-332.01219329999998</v>
      </c>
      <c r="G14" s="25">
        <f t="shared" si="0"/>
        <v>-54.629482699999997</v>
      </c>
      <c r="H14" s="25">
        <f t="shared" si="0"/>
        <v>-181.73177559999999</v>
      </c>
      <c r="I14" s="25">
        <f t="shared" si="0"/>
        <v>343.1772259</v>
      </c>
      <c r="J14" s="25">
        <f t="shared" si="0"/>
        <v>16.145231200000001</v>
      </c>
      <c r="K14" s="25">
        <f t="shared" si="0"/>
        <v>-560.34526259999996</v>
      </c>
      <c r="L14" s="25"/>
      <c r="M14" s="25"/>
      <c r="N14" s="25"/>
      <c r="O14" s="25"/>
      <c r="P14" s="17"/>
      <c r="Q14" s="16" t="s">
        <v>21</v>
      </c>
      <c r="R14" s="25">
        <v>-31338.73</v>
      </c>
      <c r="S14" s="25">
        <v>2284.59</v>
      </c>
      <c r="T14" s="25">
        <v>-81962.67</v>
      </c>
      <c r="U14" s="25">
        <v>80810.95</v>
      </c>
      <c r="V14" s="25">
        <v>-28547.91</v>
      </c>
      <c r="W14" s="25">
        <v>-4697.29</v>
      </c>
      <c r="X14" s="25">
        <v>-15626.12</v>
      </c>
      <c r="Y14" s="25">
        <v>29507.93</v>
      </c>
      <c r="Z14" s="25">
        <v>1388.24</v>
      </c>
      <c r="AA14" s="25">
        <v>-48181.02</v>
      </c>
      <c r="AB14" s="18"/>
      <c r="AC14" s="18"/>
      <c r="AD14" s="18"/>
      <c r="AE14" s="18"/>
      <c r="AF14" s="18"/>
      <c r="AJ14" s="51"/>
      <c r="AK14" s="51"/>
    </row>
    <row r="15" spans="1:38" s="19" customFormat="1" ht="10.5" customHeight="1" x14ac:dyDescent="0.2">
      <c r="A15" s="6" t="s">
        <v>22</v>
      </c>
      <c r="B15" s="17">
        <f t="shared" si="1"/>
        <v>-302.56375399999996</v>
      </c>
      <c r="C15" s="17">
        <f t="shared" si="0"/>
        <v>-7.8839769999999998</v>
      </c>
      <c r="D15" s="17">
        <f t="shared" si="0"/>
        <v>0</v>
      </c>
      <c r="E15" s="17">
        <f t="shared" si="0"/>
        <v>-9.097916399999999</v>
      </c>
      <c r="F15" s="17">
        <f t="shared" si="0"/>
        <v>-309.07643769999999</v>
      </c>
      <c r="G15" s="17">
        <f t="shared" si="0"/>
        <v>-53.501837899999998</v>
      </c>
      <c r="H15" s="17">
        <f t="shared" si="0"/>
        <v>-181.73177559999999</v>
      </c>
      <c r="I15" s="17">
        <f t="shared" si="0"/>
        <v>343.1772259</v>
      </c>
      <c r="J15" s="17">
        <f t="shared" si="0"/>
        <v>0</v>
      </c>
      <c r="K15" s="17">
        <f t="shared" si="0"/>
        <v>-520.67847270000004</v>
      </c>
      <c r="L15" s="17"/>
      <c r="M15" s="17"/>
      <c r="N15" s="17"/>
      <c r="O15" s="17"/>
      <c r="P15" s="17"/>
      <c r="Q15" s="6" t="s">
        <v>22</v>
      </c>
      <c r="R15" s="17">
        <v>-26015.8</v>
      </c>
      <c r="S15" s="17">
        <v>-677.9</v>
      </c>
      <c r="T15" s="17">
        <v>0</v>
      </c>
      <c r="U15" s="17">
        <v>-782.28</v>
      </c>
      <c r="V15" s="17">
        <v>-26575.79</v>
      </c>
      <c r="W15" s="17">
        <v>-4600.33</v>
      </c>
      <c r="X15" s="17">
        <v>-15626.12</v>
      </c>
      <c r="Y15" s="17">
        <v>29507.93</v>
      </c>
      <c r="Z15" s="17">
        <v>0</v>
      </c>
      <c r="AA15" s="17">
        <v>-44770.29</v>
      </c>
      <c r="AB15" s="18"/>
      <c r="AC15" s="18"/>
      <c r="AD15" s="18"/>
      <c r="AE15" s="18"/>
      <c r="AF15" s="18"/>
      <c r="AJ15" s="51"/>
      <c r="AK15" s="51"/>
    </row>
    <row r="16" spans="1:38" s="19" customFormat="1" ht="10.5" customHeight="1" x14ac:dyDescent="0.2">
      <c r="A16" s="6" t="s">
        <v>23</v>
      </c>
      <c r="B16" s="17">
        <f t="shared" si="1"/>
        <v>-293.32999919999997</v>
      </c>
      <c r="C16" s="17">
        <f t="shared" si="0"/>
        <v>0</v>
      </c>
      <c r="D16" s="17">
        <f t="shared" si="0"/>
        <v>0</v>
      </c>
      <c r="E16" s="17">
        <f t="shared" si="0"/>
        <v>-4.0340980999999996</v>
      </c>
      <c r="F16" s="17">
        <f t="shared" si="0"/>
        <v>-277.52750409999999</v>
      </c>
      <c r="G16" s="17">
        <f t="shared" si="0"/>
        <v>-14.684037999999999</v>
      </c>
      <c r="H16" s="17">
        <f t="shared" si="0"/>
        <v>-181.73177559999999</v>
      </c>
      <c r="I16" s="17">
        <f t="shared" si="0"/>
        <v>312.1218695</v>
      </c>
      <c r="J16" s="17">
        <f t="shared" si="0"/>
        <v>0</v>
      </c>
      <c r="K16" s="17">
        <f t="shared" si="0"/>
        <v>-459.18554549999999</v>
      </c>
      <c r="L16" s="17"/>
      <c r="M16" s="17"/>
      <c r="N16" s="17"/>
      <c r="O16" s="17"/>
      <c r="P16" s="17"/>
      <c r="Q16" s="6" t="s">
        <v>23</v>
      </c>
      <c r="R16" s="17">
        <v>-25221.84</v>
      </c>
      <c r="S16" s="17">
        <v>0</v>
      </c>
      <c r="T16" s="17">
        <v>0</v>
      </c>
      <c r="U16" s="17">
        <v>-346.87</v>
      </c>
      <c r="V16" s="17">
        <v>-23863.07</v>
      </c>
      <c r="W16" s="17">
        <v>-1262.5999999999999</v>
      </c>
      <c r="X16" s="17">
        <v>-15626.12</v>
      </c>
      <c r="Y16" s="17">
        <v>26837.65</v>
      </c>
      <c r="Z16" s="17">
        <v>0</v>
      </c>
      <c r="AA16" s="17">
        <v>-39482.85</v>
      </c>
      <c r="AB16" s="18"/>
      <c r="AC16" s="18"/>
      <c r="AD16" s="18"/>
      <c r="AE16" s="18"/>
      <c r="AF16" s="18"/>
      <c r="AJ16" s="51"/>
      <c r="AK16" s="51"/>
    </row>
    <row r="17" spans="1:37" s="19" customFormat="1" ht="10.5" customHeight="1" x14ac:dyDescent="0.2">
      <c r="A17" s="6" t="s">
        <v>24</v>
      </c>
      <c r="B17" s="17">
        <f t="shared" si="1"/>
        <v>-9.2337547999999998</v>
      </c>
      <c r="C17" s="17">
        <f t="shared" si="0"/>
        <v>-7.8839769999999998</v>
      </c>
      <c r="D17" s="17">
        <f t="shared" si="0"/>
        <v>0</v>
      </c>
      <c r="E17" s="17">
        <f t="shared" si="0"/>
        <v>-5.0639345999999996</v>
      </c>
      <c r="F17" s="17">
        <f t="shared" si="0"/>
        <v>-31.548933599999998</v>
      </c>
      <c r="G17" s="17">
        <f t="shared" si="0"/>
        <v>-38.817799899999997</v>
      </c>
      <c r="H17" s="17">
        <f t="shared" si="0"/>
        <v>0</v>
      </c>
      <c r="I17" s="17">
        <f t="shared" si="0"/>
        <v>31.055356400000001</v>
      </c>
      <c r="J17" s="17">
        <f t="shared" si="0"/>
        <v>0</v>
      </c>
      <c r="K17" s="17">
        <f t="shared" si="0"/>
        <v>-61.492927199999997</v>
      </c>
      <c r="L17" s="17"/>
      <c r="M17" s="17"/>
      <c r="N17" s="17"/>
      <c r="O17" s="17"/>
      <c r="P17" s="17"/>
      <c r="Q17" s="6" t="s">
        <v>24</v>
      </c>
      <c r="R17" s="17">
        <v>-793.96</v>
      </c>
      <c r="S17" s="17">
        <v>-677.9</v>
      </c>
      <c r="T17" s="17">
        <v>0</v>
      </c>
      <c r="U17" s="17">
        <v>-435.42</v>
      </c>
      <c r="V17" s="17">
        <v>-2712.72</v>
      </c>
      <c r="W17" s="17">
        <v>-3337.73</v>
      </c>
      <c r="X17" s="17">
        <v>0</v>
      </c>
      <c r="Y17" s="17">
        <v>2670.28</v>
      </c>
      <c r="Z17" s="17">
        <v>0</v>
      </c>
      <c r="AA17" s="17">
        <v>-5287.44</v>
      </c>
      <c r="AB17" s="18"/>
      <c r="AC17" s="18"/>
      <c r="AD17" s="18"/>
      <c r="AE17" s="18"/>
      <c r="AF17" s="18"/>
      <c r="AJ17" s="51"/>
      <c r="AK17" s="51"/>
    </row>
    <row r="18" spans="1:37" s="26" customFormat="1" ht="10.5" customHeight="1" x14ac:dyDescent="0.2">
      <c r="A18" s="6" t="s">
        <v>25</v>
      </c>
      <c r="B18" s="17">
        <f t="shared" si="1"/>
        <v>-4.0420065000000003</v>
      </c>
      <c r="C18" s="17">
        <f t="shared" si="0"/>
        <v>-0.59754940000000001</v>
      </c>
      <c r="D18" s="17">
        <f t="shared" si="0"/>
        <v>0</v>
      </c>
      <c r="E18" s="17">
        <f t="shared" si="0"/>
        <v>-0.87643680000000002</v>
      </c>
      <c r="F18" s="17">
        <f t="shared" si="0"/>
        <v>-22.935755599999997</v>
      </c>
      <c r="G18" s="17">
        <f t="shared" si="0"/>
        <v>-1.1276447999999999</v>
      </c>
      <c r="H18" s="17">
        <f t="shared" si="0"/>
        <v>0</v>
      </c>
      <c r="I18" s="17">
        <f t="shared" si="0"/>
        <v>0</v>
      </c>
      <c r="J18" s="17">
        <f t="shared" si="0"/>
        <v>16.145231200000001</v>
      </c>
      <c r="K18" s="17">
        <f t="shared" si="0"/>
        <v>-13.434278200000001</v>
      </c>
      <c r="L18" s="17"/>
      <c r="M18" s="17"/>
      <c r="N18" s="17"/>
      <c r="O18" s="17"/>
      <c r="P18" s="17"/>
      <c r="Q18" s="6" t="s">
        <v>25</v>
      </c>
      <c r="R18" s="17">
        <v>-347.55</v>
      </c>
      <c r="S18" s="17">
        <v>-51.38</v>
      </c>
      <c r="T18" s="17">
        <v>0</v>
      </c>
      <c r="U18" s="17">
        <v>-75.36</v>
      </c>
      <c r="V18" s="17">
        <v>-1972.12</v>
      </c>
      <c r="W18" s="17">
        <v>-96.96</v>
      </c>
      <c r="X18" s="17">
        <v>0</v>
      </c>
      <c r="Y18" s="17">
        <v>0</v>
      </c>
      <c r="Z18" s="17">
        <v>1388.24</v>
      </c>
      <c r="AA18" s="17">
        <v>-1155.1400000000001</v>
      </c>
      <c r="AB18" s="18"/>
      <c r="AC18" s="18"/>
      <c r="AD18" s="18"/>
      <c r="AE18" s="18"/>
      <c r="AF18" s="18"/>
      <c r="AJ18" s="51"/>
      <c r="AK18" s="51"/>
    </row>
    <row r="19" spans="1:37" s="19" customFormat="1" ht="10.5" customHeight="1" x14ac:dyDescent="0.2">
      <c r="A19" s="6" t="s">
        <v>26</v>
      </c>
      <c r="B19" s="17">
        <f t="shared" si="1"/>
        <v>0</v>
      </c>
      <c r="C19" s="17">
        <f t="shared" si="0"/>
        <v>0</v>
      </c>
      <c r="D19" s="17">
        <f t="shared" si="0"/>
        <v>-953.2258521</v>
      </c>
      <c r="E19" s="17">
        <f t="shared" si="0"/>
        <v>950.70656150000002</v>
      </c>
      <c r="F19" s="17">
        <f t="shared" si="0"/>
        <v>0</v>
      </c>
      <c r="G19" s="17">
        <f t="shared" si="0"/>
        <v>0</v>
      </c>
      <c r="H19" s="17">
        <f t="shared" si="0"/>
        <v>0</v>
      </c>
      <c r="I19" s="17">
        <f t="shared" si="0"/>
        <v>0</v>
      </c>
      <c r="J19" s="17">
        <f t="shared" si="0"/>
        <v>0</v>
      </c>
      <c r="K19" s="17">
        <f t="shared" si="0"/>
        <v>-2.5192906000000002</v>
      </c>
      <c r="L19" s="17"/>
      <c r="M19" s="17"/>
      <c r="N19" s="17"/>
      <c r="O19" s="17"/>
      <c r="P19" s="17"/>
      <c r="Q19" s="6" t="s">
        <v>26</v>
      </c>
      <c r="R19" s="17">
        <v>0</v>
      </c>
      <c r="S19" s="17">
        <v>0</v>
      </c>
      <c r="T19" s="17">
        <v>-81962.67</v>
      </c>
      <c r="U19" s="17">
        <v>81746.05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-216.62</v>
      </c>
      <c r="AB19" s="18"/>
      <c r="AC19" s="18"/>
      <c r="AD19" s="18"/>
      <c r="AE19" s="18"/>
      <c r="AF19" s="18"/>
      <c r="AJ19" s="51"/>
      <c r="AK19" s="51"/>
    </row>
    <row r="20" spans="1:37" s="19" customFormat="1" ht="10.5" customHeight="1" x14ac:dyDescent="0.2">
      <c r="A20" s="6" t="s">
        <v>27</v>
      </c>
      <c r="B20" s="17">
        <f t="shared" si="1"/>
        <v>-46.894834899999999</v>
      </c>
      <c r="C20" s="17">
        <f t="shared" si="1"/>
        <v>44.0476946</v>
      </c>
      <c r="D20" s="17">
        <f t="shared" si="1"/>
        <v>0</v>
      </c>
      <c r="E20" s="17">
        <f t="shared" si="1"/>
        <v>0</v>
      </c>
      <c r="F20" s="17">
        <f t="shared" si="1"/>
        <v>0</v>
      </c>
      <c r="G20" s="17">
        <f t="shared" si="1"/>
        <v>0</v>
      </c>
      <c r="H20" s="17">
        <f t="shared" si="1"/>
        <v>0</v>
      </c>
      <c r="I20" s="17">
        <f t="shared" si="1"/>
        <v>0</v>
      </c>
      <c r="J20" s="17">
        <f t="shared" si="1"/>
        <v>0</v>
      </c>
      <c r="K20" s="17">
        <f t="shared" si="1"/>
        <v>-2.8472565999999997</v>
      </c>
      <c r="L20" s="17"/>
      <c r="M20" s="17"/>
      <c r="N20" s="17"/>
      <c r="O20" s="17"/>
      <c r="P20" s="17"/>
      <c r="Q20" s="6" t="s">
        <v>27</v>
      </c>
      <c r="R20" s="17">
        <v>-4032.23</v>
      </c>
      <c r="S20" s="17">
        <v>3787.42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-244.82</v>
      </c>
      <c r="AB20" s="18"/>
      <c r="AC20" s="18"/>
      <c r="AD20" s="18"/>
      <c r="AE20" s="18"/>
      <c r="AF20" s="18"/>
      <c r="AJ20" s="51"/>
      <c r="AK20" s="51"/>
    </row>
    <row r="21" spans="1:37" s="19" customFormat="1" ht="10.5" customHeight="1" x14ac:dyDescent="0.2">
      <c r="A21" s="6" t="s">
        <v>28</v>
      </c>
      <c r="B21" s="17">
        <f t="shared" si="1"/>
        <v>-8.8315894000000004</v>
      </c>
      <c r="C21" s="17">
        <f t="shared" si="1"/>
        <v>-11.392282799999998</v>
      </c>
      <c r="D21" s="17">
        <f t="shared" si="1"/>
        <v>0</v>
      </c>
      <c r="E21" s="17">
        <f t="shared" si="1"/>
        <v>0</v>
      </c>
      <c r="F21" s="17">
        <f t="shared" si="1"/>
        <v>0</v>
      </c>
      <c r="G21" s="17">
        <f t="shared" si="1"/>
        <v>0</v>
      </c>
      <c r="H21" s="17">
        <f t="shared" si="1"/>
        <v>0</v>
      </c>
      <c r="I21" s="17">
        <f t="shared" si="1"/>
        <v>0</v>
      </c>
      <c r="J21" s="17">
        <f t="shared" si="1"/>
        <v>0</v>
      </c>
      <c r="K21" s="17">
        <f t="shared" si="1"/>
        <v>-20.223872199999999</v>
      </c>
      <c r="L21" s="17"/>
      <c r="M21" s="17"/>
      <c r="N21" s="17"/>
      <c r="O21" s="17"/>
      <c r="P21" s="17"/>
      <c r="Q21" s="6" t="s">
        <v>28</v>
      </c>
      <c r="R21" s="17">
        <v>-759.38</v>
      </c>
      <c r="S21" s="17">
        <v>-979.56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-1738.94</v>
      </c>
      <c r="AB21" s="18"/>
      <c r="AC21" s="18"/>
      <c r="AD21" s="18"/>
      <c r="AE21" s="18"/>
      <c r="AF21" s="18"/>
      <c r="AJ21" s="51"/>
      <c r="AK21" s="51"/>
    </row>
    <row r="22" spans="1:37" s="19" customFormat="1" ht="10.5" customHeight="1" x14ac:dyDescent="0.2">
      <c r="A22" s="6" t="s">
        <v>29</v>
      </c>
      <c r="B22" s="17">
        <f t="shared" si="1"/>
        <v>-2.1372450999999999</v>
      </c>
      <c r="C22" s="17">
        <f t="shared" si="1"/>
        <v>2.3960126000000002</v>
      </c>
      <c r="D22" s="17">
        <f t="shared" si="1"/>
        <v>0</v>
      </c>
      <c r="E22" s="17">
        <f t="shared" si="1"/>
        <v>-0.90085979999999988</v>
      </c>
      <c r="F22" s="17">
        <f t="shared" si="1"/>
        <v>0</v>
      </c>
      <c r="G22" s="17">
        <f t="shared" si="1"/>
        <v>0</v>
      </c>
      <c r="H22" s="17">
        <f t="shared" si="1"/>
        <v>0</v>
      </c>
      <c r="I22" s="17">
        <f t="shared" si="1"/>
        <v>0</v>
      </c>
      <c r="J22" s="17">
        <f t="shared" si="1"/>
        <v>0</v>
      </c>
      <c r="K22" s="17">
        <f t="shared" si="1"/>
        <v>-0.64209229999999995</v>
      </c>
      <c r="L22" s="17"/>
      <c r="M22" s="17"/>
      <c r="N22" s="17"/>
      <c r="O22" s="17"/>
      <c r="P22" s="17"/>
      <c r="Q22" s="6" t="s">
        <v>29</v>
      </c>
      <c r="R22" s="17">
        <v>-183.77</v>
      </c>
      <c r="S22" s="17">
        <v>206.02</v>
      </c>
      <c r="T22" s="17">
        <v>0</v>
      </c>
      <c r="U22" s="17">
        <v>-77.459999999999994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-55.21</v>
      </c>
      <c r="AB22" s="18"/>
      <c r="AC22" s="18"/>
      <c r="AD22" s="18"/>
      <c r="AE22" s="18"/>
      <c r="AF22" s="18"/>
      <c r="AJ22" s="51"/>
      <c r="AK22" s="51"/>
    </row>
    <row r="23" spans="1:37" s="19" customFormat="1" ht="10.5" customHeight="1" x14ac:dyDescent="0.2">
      <c r="A23" s="27" t="s">
        <v>77</v>
      </c>
      <c r="B23" s="28">
        <f t="shared" si="1"/>
        <v>0</v>
      </c>
      <c r="C23" s="28">
        <f t="shared" si="1"/>
        <v>0</v>
      </c>
      <c r="D23" s="28">
        <f t="shared" si="1"/>
        <v>0</v>
      </c>
      <c r="E23" s="28">
        <f t="shared" si="1"/>
        <v>0</v>
      </c>
      <c r="F23" s="28">
        <f t="shared" si="1"/>
        <v>0</v>
      </c>
      <c r="G23" s="28">
        <f t="shared" si="1"/>
        <v>0</v>
      </c>
      <c r="H23" s="28">
        <f t="shared" si="1"/>
        <v>0</v>
      </c>
      <c r="I23" s="28">
        <f t="shared" si="1"/>
        <v>0</v>
      </c>
      <c r="J23" s="28">
        <f t="shared" si="1"/>
        <v>0</v>
      </c>
      <c r="K23" s="28">
        <f t="shared" si="1"/>
        <v>0</v>
      </c>
      <c r="L23" s="17"/>
      <c r="M23" s="17"/>
      <c r="N23" s="17"/>
      <c r="O23" s="17"/>
      <c r="P23" s="17"/>
      <c r="Q23" s="27" t="s">
        <v>77</v>
      </c>
      <c r="R23" s="28">
        <v>0</v>
      </c>
      <c r="S23" s="28">
        <v>0</v>
      </c>
      <c r="T23" s="28">
        <v>0</v>
      </c>
      <c r="U23" s="28">
        <v>0</v>
      </c>
      <c r="V23" s="28">
        <v>0</v>
      </c>
      <c r="W23" s="28">
        <v>0</v>
      </c>
      <c r="X23" s="28">
        <v>0</v>
      </c>
      <c r="Y23" s="28">
        <v>0</v>
      </c>
      <c r="Z23" s="28">
        <v>0</v>
      </c>
      <c r="AA23" s="28">
        <v>0</v>
      </c>
      <c r="AB23" s="18"/>
      <c r="AC23" s="18"/>
      <c r="AD23" s="18"/>
      <c r="AE23" s="18"/>
      <c r="AF23" s="18"/>
      <c r="AJ23" s="51"/>
      <c r="AK23" s="51"/>
    </row>
    <row r="24" spans="1:37" s="19" customFormat="1" ht="10.5" customHeight="1" x14ac:dyDescent="0.25">
      <c r="A24" s="16" t="s">
        <v>31</v>
      </c>
      <c r="B24" s="25">
        <f t="shared" si="1"/>
        <v>3.04706E-2</v>
      </c>
      <c r="C24" s="25">
        <f t="shared" si="1"/>
        <v>7.6704501999999994</v>
      </c>
      <c r="D24" s="25">
        <f t="shared" si="1"/>
        <v>0</v>
      </c>
      <c r="E24" s="25">
        <f t="shared" si="1"/>
        <v>63.006571700000002</v>
      </c>
      <c r="F24" s="25">
        <f t="shared" si="1"/>
        <v>62.431933399999998</v>
      </c>
      <c r="G24" s="25">
        <f t="shared" si="1"/>
        <v>0</v>
      </c>
      <c r="H24" s="25">
        <f t="shared" si="1"/>
        <v>0</v>
      </c>
      <c r="I24" s="25">
        <f t="shared" si="1"/>
        <v>25.4352752</v>
      </c>
      <c r="J24" s="25">
        <f t="shared" si="1"/>
        <v>2.1187534000000001</v>
      </c>
      <c r="K24" s="25">
        <f t="shared" si="1"/>
        <v>160.6935708</v>
      </c>
      <c r="L24" s="25"/>
      <c r="M24" s="25"/>
      <c r="N24" s="25"/>
      <c r="O24" s="25"/>
      <c r="P24" s="17"/>
      <c r="Q24" s="16" t="s">
        <v>31</v>
      </c>
      <c r="R24" s="25">
        <v>2.62</v>
      </c>
      <c r="S24" s="25">
        <v>659.54</v>
      </c>
      <c r="T24" s="25">
        <v>0</v>
      </c>
      <c r="U24" s="25">
        <v>5417.59</v>
      </c>
      <c r="V24" s="25">
        <v>5368.18</v>
      </c>
      <c r="W24" s="25">
        <v>0</v>
      </c>
      <c r="X24" s="25">
        <v>0</v>
      </c>
      <c r="Y24" s="25">
        <v>2187.04</v>
      </c>
      <c r="Z24" s="25">
        <v>182.18</v>
      </c>
      <c r="AA24" s="25">
        <v>13817.16</v>
      </c>
      <c r="AB24" s="18"/>
      <c r="AC24" s="18"/>
      <c r="AD24" s="18"/>
      <c r="AE24" s="18"/>
      <c r="AF24" s="18"/>
      <c r="AJ24" s="51"/>
      <c r="AK24" s="51"/>
    </row>
    <row r="25" spans="1:37" s="19" customFormat="1" ht="10.5" customHeight="1" x14ac:dyDescent="0.2">
      <c r="A25" s="6" t="s">
        <v>22</v>
      </c>
      <c r="B25" s="17">
        <f t="shared" si="1"/>
        <v>0</v>
      </c>
      <c r="C25" s="17">
        <f t="shared" si="1"/>
        <v>0</v>
      </c>
      <c r="D25" s="17">
        <f t="shared" si="1"/>
        <v>0</v>
      </c>
      <c r="E25" s="17">
        <f t="shared" si="1"/>
        <v>0</v>
      </c>
      <c r="F25" s="17">
        <f t="shared" si="1"/>
        <v>0</v>
      </c>
      <c r="G25" s="17">
        <f t="shared" si="1"/>
        <v>0</v>
      </c>
      <c r="H25" s="17">
        <f t="shared" si="1"/>
        <v>0</v>
      </c>
      <c r="I25" s="17">
        <f t="shared" si="1"/>
        <v>16.451449099999998</v>
      </c>
      <c r="J25" s="17">
        <f t="shared" si="1"/>
        <v>0</v>
      </c>
      <c r="K25" s="17">
        <f t="shared" si="1"/>
        <v>16.451449099999998</v>
      </c>
      <c r="L25" s="17"/>
      <c r="M25" s="17"/>
      <c r="N25" s="17"/>
      <c r="O25" s="17"/>
      <c r="P25" s="17"/>
      <c r="Q25" s="6" t="s">
        <v>22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1414.57</v>
      </c>
      <c r="Z25" s="17">
        <v>0</v>
      </c>
      <c r="AA25" s="17">
        <v>1414.57</v>
      </c>
      <c r="AB25" s="18"/>
      <c r="AC25" s="18"/>
      <c r="AD25" s="18"/>
      <c r="AE25" s="18"/>
      <c r="AF25" s="18"/>
      <c r="AJ25" s="51"/>
      <c r="AK25" s="51"/>
    </row>
    <row r="26" spans="1:37" s="19" customFormat="1" ht="10.5" customHeight="1" x14ac:dyDescent="0.2">
      <c r="A26" s="6" t="s">
        <v>32</v>
      </c>
      <c r="B26" s="17">
        <f t="shared" si="1"/>
        <v>0</v>
      </c>
      <c r="C26" s="17">
        <f t="shared" si="1"/>
        <v>0</v>
      </c>
      <c r="D26" s="17">
        <f t="shared" si="1"/>
        <v>0</v>
      </c>
      <c r="E26" s="17">
        <f t="shared" si="1"/>
        <v>6.7188835999999998</v>
      </c>
      <c r="F26" s="17">
        <f t="shared" si="1"/>
        <v>53.725017600000001</v>
      </c>
      <c r="G26" s="17">
        <f t="shared" si="1"/>
        <v>0</v>
      </c>
      <c r="H26" s="17">
        <f t="shared" si="1"/>
        <v>0</v>
      </c>
      <c r="I26" s="17">
        <f t="shared" si="1"/>
        <v>0.57649910000000004</v>
      </c>
      <c r="J26" s="17">
        <f t="shared" si="1"/>
        <v>0</v>
      </c>
      <c r="K26" s="17">
        <f t="shared" si="1"/>
        <v>61.020400300000006</v>
      </c>
      <c r="L26" s="17"/>
      <c r="M26" s="17"/>
      <c r="N26" s="17"/>
      <c r="O26" s="17"/>
      <c r="P26" s="17"/>
      <c r="Q26" s="6" t="s">
        <v>32</v>
      </c>
      <c r="R26" s="17">
        <v>0</v>
      </c>
      <c r="S26" s="17">
        <v>0</v>
      </c>
      <c r="T26" s="17">
        <v>0</v>
      </c>
      <c r="U26" s="17">
        <v>577.72</v>
      </c>
      <c r="V26" s="17">
        <v>4619.5200000000004</v>
      </c>
      <c r="W26" s="17">
        <v>0</v>
      </c>
      <c r="X26" s="17">
        <v>0</v>
      </c>
      <c r="Y26" s="17">
        <v>49.57</v>
      </c>
      <c r="Z26" s="17">
        <v>0</v>
      </c>
      <c r="AA26" s="17">
        <v>5246.81</v>
      </c>
      <c r="AB26" s="18"/>
      <c r="AC26" s="18"/>
      <c r="AD26" s="18"/>
      <c r="AE26" s="18"/>
      <c r="AF26" s="18"/>
      <c r="AJ26" s="51"/>
      <c r="AK26" s="51"/>
    </row>
    <row r="27" spans="1:37" s="19" customFormat="1" ht="10.5" customHeight="1" x14ac:dyDescent="0.2">
      <c r="A27" s="6" t="s">
        <v>26</v>
      </c>
      <c r="B27" s="17">
        <f t="shared" si="1"/>
        <v>0</v>
      </c>
      <c r="C27" s="17">
        <f t="shared" si="1"/>
        <v>0</v>
      </c>
      <c r="D27" s="17">
        <f t="shared" si="1"/>
        <v>0</v>
      </c>
      <c r="E27" s="17">
        <f t="shared" si="1"/>
        <v>56.287688099999997</v>
      </c>
      <c r="F27" s="17">
        <f t="shared" si="1"/>
        <v>1.5030612000000001</v>
      </c>
      <c r="G27" s="17">
        <f t="shared" si="1"/>
        <v>0</v>
      </c>
      <c r="H27" s="17">
        <f t="shared" si="1"/>
        <v>0</v>
      </c>
      <c r="I27" s="17">
        <f t="shared" si="1"/>
        <v>4.6840988000000001</v>
      </c>
      <c r="J27" s="17">
        <f t="shared" si="1"/>
        <v>2.1187534000000001</v>
      </c>
      <c r="K27" s="17">
        <f t="shared" si="1"/>
        <v>64.593717800000007</v>
      </c>
      <c r="L27" s="17"/>
      <c r="M27" s="17"/>
      <c r="N27" s="17"/>
      <c r="O27" s="17"/>
      <c r="P27" s="17"/>
      <c r="Q27" s="6" t="s">
        <v>26</v>
      </c>
      <c r="R27" s="17">
        <v>0</v>
      </c>
      <c r="S27" s="17">
        <v>0</v>
      </c>
      <c r="T27" s="17">
        <v>0</v>
      </c>
      <c r="U27" s="17">
        <v>4839.87</v>
      </c>
      <c r="V27" s="17">
        <v>129.24</v>
      </c>
      <c r="W27" s="17">
        <v>0</v>
      </c>
      <c r="X27" s="17">
        <v>0</v>
      </c>
      <c r="Y27" s="17">
        <v>402.76</v>
      </c>
      <c r="Z27" s="17">
        <v>182.18</v>
      </c>
      <c r="AA27" s="17">
        <v>5554.06</v>
      </c>
      <c r="AB27" s="18"/>
      <c r="AC27" s="18"/>
      <c r="AD27" s="18"/>
      <c r="AE27" s="18"/>
      <c r="AF27" s="18"/>
      <c r="AJ27" s="51"/>
      <c r="AK27" s="51"/>
    </row>
    <row r="28" spans="1:37" s="19" customFormat="1" ht="10.5" customHeight="1" x14ac:dyDescent="0.2">
      <c r="A28" s="6" t="s">
        <v>33</v>
      </c>
      <c r="B28" s="17">
        <f t="shared" si="1"/>
        <v>3.04706E-2</v>
      </c>
      <c r="C28" s="17">
        <f t="shared" si="1"/>
        <v>0</v>
      </c>
      <c r="D28" s="17">
        <f t="shared" si="1"/>
        <v>0</v>
      </c>
      <c r="E28" s="17">
        <f t="shared" si="1"/>
        <v>0</v>
      </c>
      <c r="F28" s="17">
        <f t="shared" si="1"/>
        <v>0.22911099999999998</v>
      </c>
      <c r="G28" s="17">
        <f t="shared" si="1"/>
        <v>0</v>
      </c>
      <c r="H28" s="17">
        <f t="shared" si="1"/>
        <v>0</v>
      </c>
      <c r="I28" s="17">
        <f t="shared" si="1"/>
        <v>0.84701289999999996</v>
      </c>
      <c r="J28" s="17">
        <f t="shared" si="1"/>
        <v>0</v>
      </c>
      <c r="K28" s="17">
        <f t="shared" si="1"/>
        <v>1.1064782</v>
      </c>
      <c r="L28" s="17"/>
      <c r="M28" s="17"/>
      <c r="N28" s="17"/>
      <c r="O28" s="17"/>
      <c r="P28" s="17"/>
      <c r="Q28" s="6" t="s">
        <v>33</v>
      </c>
      <c r="R28" s="17">
        <v>2.62</v>
      </c>
      <c r="S28" s="17">
        <v>0</v>
      </c>
      <c r="T28" s="17">
        <v>0</v>
      </c>
      <c r="U28" s="17">
        <v>0</v>
      </c>
      <c r="V28" s="17">
        <v>19.7</v>
      </c>
      <c r="W28" s="17">
        <v>0</v>
      </c>
      <c r="X28" s="17">
        <v>0</v>
      </c>
      <c r="Y28" s="17">
        <v>72.83</v>
      </c>
      <c r="Z28" s="17">
        <v>0</v>
      </c>
      <c r="AA28" s="17">
        <v>95.14</v>
      </c>
      <c r="AB28" s="18"/>
      <c r="AC28" s="18"/>
      <c r="AD28" s="18"/>
      <c r="AE28" s="18"/>
      <c r="AF28" s="18"/>
      <c r="AJ28" s="51"/>
      <c r="AK28" s="51"/>
    </row>
    <row r="29" spans="1:37" s="19" customFormat="1" ht="11.25" customHeight="1" x14ac:dyDescent="0.2">
      <c r="A29" s="6" t="s">
        <v>27</v>
      </c>
      <c r="B29" s="17">
        <f t="shared" si="1"/>
        <v>0</v>
      </c>
      <c r="C29" s="17">
        <f t="shared" si="1"/>
        <v>4.4890637</v>
      </c>
      <c r="D29" s="17">
        <f t="shared" si="1"/>
        <v>0</v>
      </c>
      <c r="E29" s="17">
        <f t="shared" si="1"/>
        <v>0</v>
      </c>
      <c r="F29" s="17">
        <f t="shared" si="1"/>
        <v>0</v>
      </c>
      <c r="G29" s="17">
        <f t="shared" si="1"/>
        <v>0</v>
      </c>
      <c r="H29" s="17">
        <f t="shared" si="1"/>
        <v>0</v>
      </c>
      <c r="I29" s="17">
        <f t="shared" si="1"/>
        <v>8.2340399999999994E-2</v>
      </c>
      <c r="J29" s="17">
        <f t="shared" si="1"/>
        <v>0</v>
      </c>
      <c r="K29" s="17">
        <f t="shared" si="1"/>
        <v>4.5712878000000003</v>
      </c>
      <c r="L29" s="17"/>
      <c r="M29" s="17"/>
      <c r="N29" s="17"/>
      <c r="O29" s="17"/>
      <c r="P29" s="17"/>
      <c r="Q29" s="6" t="s">
        <v>27</v>
      </c>
      <c r="R29" s="17">
        <v>0</v>
      </c>
      <c r="S29" s="17">
        <v>385.99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7.08</v>
      </c>
      <c r="Z29" s="17">
        <v>0</v>
      </c>
      <c r="AA29" s="17">
        <v>393.06</v>
      </c>
      <c r="AB29" s="18"/>
      <c r="AC29" s="18"/>
      <c r="AD29" s="18"/>
      <c r="AE29" s="18"/>
      <c r="AF29" s="18"/>
      <c r="AJ29" s="51"/>
      <c r="AK29" s="51"/>
    </row>
    <row r="30" spans="1:37" s="19" customFormat="1" ht="10.5" customHeight="1" x14ac:dyDescent="0.2">
      <c r="A30" s="6" t="s">
        <v>28</v>
      </c>
      <c r="B30" s="17">
        <f t="shared" si="1"/>
        <v>0</v>
      </c>
      <c r="C30" s="17">
        <f t="shared" si="1"/>
        <v>3.1815028000000001</v>
      </c>
      <c r="D30" s="17">
        <f t="shared" si="1"/>
        <v>0</v>
      </c>
      <c r="E30" s="17">
        <f t="shared" si="1"/>
        <v>0</v>
      </c>
      <c r="F30" s="17">
        <f t="shared" si="1"/>
        <v>0.45310479999999997</v>
      </c>
      <c r="G30" s="17">
        <f t="shared" si="1"/>
        <v>0</v>
      </c>
      <c r="H30" s="17">
        <f t="shared" si="1"/>
        <v>0</v>
      </c>
      <c r="I30" s="17">
        <f t="shared" si="1"/>
        <v>0.25306880000000004</v>
      </c>
      <c r="J30" s="17">
        <f t="shared" si="1"/>
        <v>0</v>
      </c>
      <c r="K30" s="17">
        <f t="shared" si="1"/>
        <v>3.8876763999999997</v>
      </c>
      <c r="L30" s="17"/>
      <c r="M30" s="17"/>
      <c r="N30" s="17"/>
      <c r="O30" s="17"/>
      <c r="P30" s="17"/>
      <c r="Q30" s="6" t="s">
        <v>28</v>
      </c>
      <c r="R30" s="17">
        <v>0</v>
      </c>
      <c r="S30" s="17">
        <v>273.56</v>
      </c>
      <c r="T30" s="17">
        <v>0</v>
      </c>
      <c r="U30" s="17">
        <v>0</v>
      </c>
      <c r="V30" s="17">
        <v>38.96</v>
      </c>
      <c r="W30" s="17">
        <v>0</v>
      </c>
      <c r="X30" s="17">
        <v>0</v>
      </c>
      <c r="Y30" s="17">
        <v>21.76</v>
      </c>
      <c r="Z30" s="17">
        <v>0</v>
      </c>
      <c r="AA30" s="17">
        <v>334.28</v>
      </c>
      <c r="AB30" s="18"/>
      <c r="AC30" s="18"/>
      <c r="AD30" s="18"/>
      <c r="AE30" s="18"/>
      <c r="AF30" s="18"/>
      <c r="AJ30" s="51"/>
      <c r="AK30" s="51"/>
    </row>
    <row r="31" spans="1:37" s="19" customFormat="1" ht="11.25" customHeight="1" x14ac:dyDescent="0.2">
      <c r="A31" s="6" t="s">
        <v>29</v>
      </c>
      <c r="B31" s="17">
        <f t="shared" si="1"/>
        <v>0</v>
      </c>
      <c r="C31" s="17">
        <f t="shared" si="1"/>
        <v>0</v>
      </c>
      <c r="D31" s="17">
        <f t="shared" si="1"/>
        <v>0</v>
      </c>
      <c r="E31" s="17">
        <f t="shared" si="1"/>
        <v>0</v>
      </c>
      <c r="F31" s="17">
        <f t="shared" si="1"/>
        <v>0</v>
      </c>
      <c r="G31" s="17">
        <f t="shared" si="1"/>
        <v>0</v>
      </c>
      <c r="H31" s="17">
        <f t="shared" si="1"/>
        <v>0</v>
      </c>
      <c r="I31" s="17">
        <f t="shared" si="1"/>
        <v>0</v>
      </c>
      <c r="J31" s="17">
        <f t="shared" si="1"/>
        <v>0</v>
      </c>
      <c r="K31" s="17">
        <f t="shared" si="1"/>
        <v>0</v>
      </c>
      <c r="L31" s="17"/>
      <c r="M31" s="17"/>
      <c r="N31" s="17"/>
      <c r="O31" s="17"/>
      <c r="P31" s="17"/>
      <c r="Q31" s="6" t="s">
        <v>29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8"/>
      <c r="AC31" s="18"/>
      <c r="AD31" s="18"/>
      <c r="AE31" s="18"/>
      <c r="AF31" s="18"/>
      <c r="AJ31" s="51"/>
      <c r="AK31" s="51"/>
    </row>
    <row r="32" spans="1:37" s="19" customFormat="1" ht="10.5" customHeight="1" x14ac:dyDescent="0.2">
      <c r="A32" s="6" t="s">
        <v>34</v>
      </c>
      <c r="B32" s="17">
        <f t="shared" si="1"/>
        <v>0</v>
      </c>
      <c r="C32" s="17">
        <f t="shared" si="1"/>
        <v>0</v>
      </c>
      <c r="D32" s="17">
        <f t="shared" si="1"/>
        <v>0</v>
      </c>
      <c r="E32" s="17">
        <f t="shared" si="1"/>
        <v>0</v>
      </c>
      <c r="F32" s="17">
        <f t="shared" si="1"/>
        <v>0</v>
      </c>
      <c r="G32" s="17">
        <f t="shared" si="1"/>
        <v>0</v>
      </c>
      <c r="H32" s="17">
        <f t="shared" si="1"/>
        <v>0</v>
      </c>
      <c r="I32" s="17">
        <f t="shared" si="1"/>
        <v>0.9374943</v>
      </c>
      <c r="J32" s="17">
        <f t="shared" si="1"/>
        <v>0</v>
      </c>
      <c r="K32" s="17">
        <f t="shared" si="1"/>
        <v>0.9374943</v>
      </c>
      <c r="L32" s="17"/>
      <c r="M32" s="17"/>
      <c r="N32" s="17"/>
      <c r="O32" s="17"/>
      <c r="P32" s="17"/>
      <c r="Q32" s="6" t="s">
        <v>34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80.61</v>
      </c>
      <c r="Z32" s="17">
        <v>0</v>
      </c>
      <c r="AA32" s="17">
        <v>80.61</v>
      </c>
      <c r="AB32" s="18"/>
      <c r="AC32" s="18"/>
      <c r="AD32" s="18"/>
      <c r="AE32" s="18"/>
      <c r="AF32" s="18"/>
      <c r="AJ32" s="51"/>
      <c r="AK32" s="51"/>
    </row>
    <row r="33" spans="1:37" s="19" customFormat="1" ht="10.5" customHeight="1" x14ac:dyDescent="0.2">
      <c r="A33" s="6" t="s">
        <v>30</v>
      </c>
      <c r="B33" s="17">
        <f t="shared" si="1"/>
        <v>0</v>
      </c>
      <c r="C33" s="17">
        <f t="shared" si="1"/>
        <v>0</v>
      </c>
      <c r="D33" s="17">
        <f t="shared" si="1"/>
        <v>0</v>
      </c>
      <c r="E33" s="17">
        <f t="shared" si="1"/>
        <v>0</v>
      </c>
      <c r="F33" s="17">
        <f t="shared" si="1"/>
        <v>6.5217551</v>
      </c>
      <c r="G33" s="17">
        <f t="shared" si="1"/>
        <v>0</v>
      </c>
      <c r="H33" s="17">
        <f t="shared" si="1"/>
        <v>0</v>
      </c>
      <c r="I33" s="17">
        <f t="shared" si="1"/>
        <v>1.6033118000000002</v>
      </c>
      <c r="J33" s="17">
        <f t="shared" si="1"/>
        <v>0</v>
      </c>
      <c r="K33" s="17">
        <f t="shared" si="1"/>
        <v>8.1250669000000002</v>
      </c>
      <c r="L33" s="17"/>
      <c r="M33" s="17"/>
      <c r="N33" s="17"/>
      <c r="O33" s="17"/>
      <c r="P33" s="17"/>
      <c r="Q33" s="6" t="s">
        <v>30</v>
      </c>
      <c r="R33" s="17">
        <v>0</v>
      </c>
      <c r="S33" s="17">
        <v>0</v>
      </c>
      <c r="T33" s="17">
        <v>0</v>
      </c>
      <c r="U33" s="17">
        <v>0</v>
      </c>
      <c r="V33" s="17">
        <v>560.77</v>
      </c>
      <c r="W33" s="17">
        <v>0</v>
      </c>
      <c r="X33" s="17">
        <v>0</v>
      </c>
      <c r="Y33" s="17">
        <v>137.86000000000001</v>
      </c>
      <c r="Z33" s="17">
        <v>0</v>
      </c>
      <c r="AA33" s="17">
        <v>698.63</v>
      </c>
      <c r="AB33" s="18"/>
      <c r="AC33" s="18"/>
      <c r="AD33" s="18"/>
      <c r="AE33" s="18"/>
      <c r="AF33" s="18"/>
      <c r="AJ33" s="51"/>
      <c r="AK33" s="51"/>
    </row>
    <row r="34" spans="1:37" s="19" customFormat="1" ht="10.5" customHeight="1" x14ac:dyDescent="0.25">
      <c r="A34" s="29" t="s">
        <v>35</v>
      </c>
      <c r="B34" s="25">
        <f t="shared" si="1"/>
        <v>0</v>
      </c>
      <c r="C34" s="25">
        <f t="shared" si="1"/>
        <v>1.7505476</v>
      </c>
      <c r="D34" s="25">
        <f t="shared" si="1"/>
        <v>0</v>
      </c>
      <c r="E34" s="25">
        <f t="shared" si="1"/>
        <v>0</v>
      </c>
      <c r="F34" s="25">
        <f t="shared" si="1"/>
        <v>9.2648069</v>
      </c>
      <c r="G34" s="25">
        <f t="shared" si="1"/>
        <v>0</v>
      </c>
      <c r="H34" s="25">
        <f t="shared" si="1"/>
        <v>0</v>
      </c>
      <c r="I34" s="25">
        <f t="shared" si="1"/>
        <v>28.140296899999999</v>
      </c>
      <c r="J34" s="25">
        <f t="shared" si="1"/>
        <v>0</v>
      </c>
      <c r="K34" s="25">
        <f t="shared" si="1"/>
        <v>39.155651400000004</v>
      </c>
      <c r="L34" s="25"/>
      <c r="M34" s="25"/>
      <c r="N34" s="25"/>
      <c r="O34" s="25"/>
      <c r="P34" s="17"/>
      <c r="Q34" s="29" t="s">
        <v>35</v>
      </c>
      <c r="R34" s="25">
        <v>0</v>
      </c>
      <c r="S34" s="25">
        <v>150.52000000000001</v>
      </c>
      <c r="T34" s="25">
        <v>0</v>
      </c>
      <c r="U34" s="25">
        <v>0</v>
      </c>
      <c r="V34" s="25">
        <v>796.63</v>
      </c>
      <c r="W34" s="25">
        <v>0</v>
      </c>
      <c r="X34" s="25">
        <v>0</v>
      </c>
      <c r="Y34" s="25">
        <v>2419.63</v>
      </c>
      <c r="Z34" s="25">
        <v>0</v>
      </c>
      <c r="AA34" s="25">
        <v>3366.78</v>
      </c>
      <c r="AB34" s="18"/>
      <c r="AC34" s="18"/>
      <c r="AD34" s="18"/>
      <c r="AE34" s="18"/>
      <c r="AF34" s="18"/>
      <c r="AJ34" s="51"/>
      <c r="AK34" s="51"/>
    </row>
    <row r="35" spans="1:37" s="19" customFormat="1" ht="10.5" customHeight="1" x14ac:dyDescent="0.25">
      <c r="A35" s="30" t="s">
        <v>36</v>
      </c>
      <c r="B35" s="31">
        <f t="shared" si="1"/>
        <v>20.5018292</v>
      </c>
      <c r="C35" s="31">
        <f t="shared" si="1"/>
        <v>9.1589738999999994</v>
      </c>
      <c r="D35" s="31">
        <f t="shared" si="1"/>
        <v>0</v>
      </c>
      <c r="E35" s="31">
        <f t="shared" si="1"/>
        <v>810.29303579999998</v>
      </c>
      <c r="F35" s="31">
        <f t="shared" si="1"/>
        <v>508.57524799999999</v>
      </c>
      <c r="G35" s="31">
        <f t="shared" si="1"/>
        <v>36.267922399999996</v>
      </c>
      <c r="H35" s="31">
        <f t="shared" si="1"/>
        <v>0</v>
      </c>
      <c r="I35" s="31">
        <f t="shared" si="1"/>
        <v>317.8727882</v>
      </c>
      <c r="J35" s="31">
        <f t="shared" si="1"/>
        <v>14.026477799999999</v>
      </c>
      <c r="K35" s="31">
        <f t="shared" si="1"/>
        <v>1716.6965078999999</v>
      </c>
      <c r="L35" s="39"/>
      <c r="M35" s="39"/>
      <c r="N35" s="39"/>
      <c r="O35" s="39"/>
      <c r="P35" s="17"/>
      <c r="Q35" s="30" t="s">
        <v>36</v>
      </c>
      <c r="R35" s="31">
        <v>1762.84</v>
      </c>
      <c r="S35" s="31">
        <v>787.53</v>
      </c>
      <c r="T35" s="31">
        <v>0</v>
      </c>
      <c r="U35" s="31">
        <v>69672.66</v>
      </c>
      <c r="V35" s="31">
        <v>43729.599999999999</v>
      </c>
      <c r="W35" s="31">
        <v>3118.48</v>
      </c>
      <c r="X35" s="31">
        <v>0</v>
      </c>
      <c r="Y35" s="31">
        <v>27332.14</v>
      </c>
      <c r="Z35" s="31">
        <v>1206.06</v>
      </c>
      <c r="AA35" s="31">
        <v>147609.32999999999</v>
      </c>
      <c r="AB35" s="18"/>
      <c r="AC35" s="18"/>
      <c r="AD35" s="18"/>
      <c r="AE35" s="18"/>
      <c r="AF35" s="18"/>
      <c r="AJ35" s="51"/>
      <c r="AK35" s="51"/>
    </row>
    <row r="36" spans="1:37" s="19" customFormat="1" ht="10.5" customHeight="1" x14ac:dyDescent="0.25">
      <c r="A36" s="16" t="s">
        <v>37</v>
      </c>
      <c r="B36" s="25">
        <f t="shared" si="1"/>
        <v>13.881800599999998</v>
      </c>
      <c r="C36" s="25">
        <f t="shared" si="1"/>
        <v>5.1988425999999999</v>
      </c>
      <c r="D36" s="25">
        <f t="shared" si="1"/>
        <v>0</v>
      </c>
      <c r="E36" s="25">
        <f t="shared" si="1"/>
        <v>26.468600699999996</v>
      </c>
      <c r="F36" s="25">
        <f t="shared" si="1"/>
        <v>90.729351600000001</v>
      </c>
      <c r="G36" s="25">
        <f t="shared" si="1"/>
        <v>6.1739018000000003</v>
      </c>
      <c r="H36" s="25">
        <f t="shared" si="1"/>
        <v>0</v>
      </c>
      <c r="I36" s="25">
        <f t="shared" si="1"/>
        <v>102.41552449999999</v>
      </c>
      <c r="J36" s="25">
        <f t="shared" si="1"/>
        <v>8.9475405000000006</v>
      </c>
      <c r="K36" s="25">
        <f t="shared" si="1"/>
        <v>253.81544600000001</v>
      </c>
      <c r="L36" s="25"/>
      <c r="M36" s="25"/>
      <c r="N36" s="25"/>
      <c r="O36" s="25"/>
      <c r="P36" s="17"/>
      <c r="Q36" s="16" t="s">
        <v>37</v>
      </c>
      <c r="R36" s="25">
        <v>1193.6199999999999</v>
      </c>
      <c r="S36" s="25">
        <v>447.02</v>
      </c>
      <c r="T36" s="25">
        <v>0</v>
      </c>
      <c r="U36" s="25">
        <v>2275.89</v>
      </c>
      <c r="V36" s="25">
        <v>7801.32</v>
      </c>
      <c r="W36" s="25">
        <v>530.86</v>
      </c>
      <c r="X36" s="25">
        <v>0</v>
      </c>
      <c r="Y36" s="25">
        <v>8806.15</v>
      </c>
      <c r="Z36" s="25">
        <v>769.35</v>
      </c>
      <c r="AA36" s="25">
        <v>21824.2</v>
      </c>
      <c r="AB36" s="18"/>
      <c r="AC36" s="18"/>
      <c r="AD36" s="18"/>
      <c r="AE36" s="18"/>
      <c r="AF36" s="18"/>
      <c r="AJ36" s="51"/>
      <c r="AK36" s="51"/>
    </row>
    <row r="37" spans="1:37" s="19" customFormat="1" ht="10.5" customHeight="1" x14ac:dyDescent="0.2">
      <c r="A37" s="6" t="s">
        <v>38</v>
      </c>
      <c r="B37" s="17">
        <f t="shared" si="1"/>
        <v>0</v>
      </c>
      <c r="C37" s="17">
        <f t="shared" si="1"/>
        <v>0.48857629999999996</v>
      </c>
      <c r="D37" s="17">
        <f t="shared" si="1"/>
        <v>0</v>
      </c>
      <c r="E37" s="17">
        <f t="shared" si="1"/>
        <v>16.7075417</v>
      </c>
      <c r="F37" s="17">
        <f t="shared" si="1"/>
        <v>2.1050300000000001E-2</v>
      </c>
      <c r="G37" s="17">
        <f t="shared" si="1"/>
        <v>6.1739018000000003</v>
      </c>
      <c r="H37" s="17">
        <f t="shared" si="1"/>
        <v>0</v>
      </c>
      <c r="I37" s="17">
        <f t="shared" si="1"/>
        <v>0</v>
      </c>
      <c r="J37" s="17">
        <f t="shared" si="1"/>
        <v>0</v>
      </c>
      <c r="K37" s="17">
        <f t="shared" si="1"/>
        <v>23.3910701</v>
      </c>
      <c r="L37" s="17"/>
      <c r="M37" s="17"/>
      <c r="N37" s="17"/>
      <c r="O37" s="17"/>
      <c r="P37" s="17"/>
      <c r="Q37" s="6" t="s">
        <v>38</v>
      </c>
      <c r="R37" s="17">
        <v>0</v>
      </c>
      <c r="S37" s="17">
        <v>42.01</v>
      </c>
      <c r="T37" s="17">
        <v>0</v>
      </c>
      <c r="U37" s="17">
        <v>1436.59</v>
      </c>
      <c r="V37" s="17">
        <v>1.81</v>
      </c>
      <c r="W37" s="17">
        <v>530.86</v>
      </c>
      <c r="X37" s="17">
        <v>0</v>
      </c>
      <c r="Y37" s="17">
        <v>0</v>
      </c>
      <c r="Z37" s="17">
        <v>0</v>
      </c>
      <c r="AA37" s="17">
        <v>2011.27</v>
      </c>
      <c r="AB37" s="18"/>
      <c r="AC37" s="18"/>
      <c r="AD37" s="18"/>
      <c r="AE37" s="18"/>
      <c r="AF37" s="18"/>
      <c r="AJ37" s="51"/>
      <c r="AK37" s="51"/>
    </row>
    <row r="38" spans="1:37" s="19" customFormat="1" ht="11.25" customHeight="1" x14ac:dyDescent="0.2">
      <c r="A38" s="6" t="s">
        <v>39</v>
      </c>
      <c r="B38" s="17">
        <f t="shared" si="1"/>
        <v>0.4376369</v>
      </c>
      <c r="C38" s="17">
        <f t="shared" si="1"/>
        <v>4.7101499999999996</v>
      </c>
      <c r="D38" s="17">
        <f t="shared" si="1"/>
        <v>0</v>
      </c>
      <c r="E38" s="17">
        <f t="shared" si="1"/>
        <v>0.20689769999999999</v>
      </c>
      <c r="F38" s="17">
        <f t="shared" si="1"/>
        <v>6.3075305000000004</v>
      </c>
      <c r="G38" s="17">
        <f t="shared" si="1"/>
        <v>0</v>
      </c>
      <c r="H38" s="17">
        <f t="shared" si="1"/>
        <v>0</v>
      </c>
      <c r="I38" s="17">
        <f t="shared" si="1"/>
        <v>3.8518559999999997</v>
      </c>
      <c r="J38" s="17">
        <f t="shared" si="1"/>
        <v>0</v>
      </c>
      <c r="K38" s="17">
        <f t="shared" si="1"/>
        <v>15.514187399999999</v>
      </c>
      <c r="L38" s="17"/>
      <c r="M38" s="17"/>
      <c r="N38" s="17"/>
      <c r="O38" s="17"/>
      <c r="P38" s="17"/>
      <c r="Q38" s="6" t="s">
        <v>39</v>
      </c>
      <c r="R38" s="17">
        <v>37.630000000000003</v>
      </c>
      <c r="S38" s="17">
        <v>405</v>
      </c>
      <c r="T38" s="17">
        <v>0</v>
      </c>
      <c r="U38" s="17">
        <v>17.79</v>
      </c>
      <c r="V38" s="17">
        <v>542.35</v>
      </c>
      <c r="W38" s="17">
        <v>0</v>
      </c>
      <c r="X38" s="17">
        <v>0</v>
      </c>
      <c r="Y38" s="17">
        <v>331.2</v>
      </c>
      <c r="Z38" s="17">
        <v>0</v>
      </c>
      <c r="AA38" s="17">
        <v>1333.98</v>
      </c>
      <c r="AB38" s="18"/>
      <c r="AC38" s="18"/>
      <c r="AD38" s="18"/>
      <c r="AE38" s="18"/>
      <c r="AF38" s="18"/>
      <c r="AJ38" s="51"/>
      <c r="AK38" s="51"/>
    </row>
    <row r="39" spans="1:37" s="19" customFormat="1" ht="11.25" customHeight="1" x14ac:dyDescent="0.2">
      <c r="A39" s="6" t="s">
        <v>40</v>
      </c>
      <c r="B39" s="17">
        <f t="shared" si="1"/>
        <v>0.15747019999999998</v>
      </c>
      <c r="C39" s="17">
        <f t="shared" si="1"/>
        <v>0</v>
      </c>
      <c r="D39" s="17">
        <f t="shared" si="1"/>
        <v>0</v>
      </c>
      <c r="E39" s="17">
        <f t="shared" si="1"/>
        <v>1.3025600000000002E-2</v>
      </c>
      <c r="F39" s="17">
        <f t="shared" si="1"/>
        <v>1.1170614999999999</v>
      </c>
      <c r="G39" s="17">
        <f t="shared" si="1"/>
        <v>0</v>
      </c>
      <c r="H39" s="17">
        <f t="shared" si="1"/>
        <v>0</v>
      </c>
      <c r="I39" s="17">
        <f t="shared" si="1"/>
        <v>6.9709056999999994</v>
      </c>
      <c r="J39" s="17">
        <f t="shared" si="1"/>
        <v>0</v>
      </c>
      <c r="K39" s="17">
        <f t="shared" si="1"/>
        <v>8.2583467000000006</v>
      </c>
      <c r="L39" s="17"/>
      <c r="M39" s="17"/>
      <c r="N39" s="17"/>
      <c r="O39" s="17"/>
      <c r="P39" s="17"/>
      <c r="Q39" s="6" t="s">
        <v>40</v>
      </c>
      <c r="R39" s="17">
        <v>13.54</v>
      </c>
      <c r="S39" s="17">
        <v>0</v>
      </c>
      <c r="T39" s="17">
        <v>0</v>
      </c>
      <c r="U39" s="17">
        <v>1.1200000000000001</v>
      </c>
      <c r="V39" s="17">
        <v>96.05</v>
      </c>
      <c r="W39" s="17">
        <v>0</v>
      </c>
      <c r="X39" s="17">
        <v>0</v>
      </c>
      <c r="Y39" s="17">
        <v>599.39</v>
      </c>
      <c r="Z39" s="17">
        <v>0</v>
      </c>
      <c r="AA39" s="17">
        <v>710.09</v>
      </c>
      <c r="AB39" s="18"/>
      <c r="AC39" s="18"/>
      <c r="AD39" s="18"/>
      <c r="AE39" s="18"/>
      <c r="AF39" s="18"/>
      <c r="AJ39" s="51"/>
      <c r="AK39" s="51"/>
    </row>
    <row r="40" spans="1:37" s="19" customFormat="1" ht="10.5" customHeight="1" x14ac:dyDescent="0.2">
      <c r="A40" s="6" t="s">
        <v>41</v>
      </c>
      <c r="B40" s="17">
        <f t="shared" si="1"/>
        <v>8.1079707999999986</v>
      </c>
      <c r="C40" s="17">
        <f t="shared" si="1"/>
        <v>0</v>
      </c>
      <c r="D40" s="17">
        <f t="shared" si="1"/>
        <v>0</v>
      </c>
      <c r="E40" s="17">
        <f t="shared" si="1"/>
        <v>1.9951265</v>
      </c>
      <c r="F40" s="17">
        <f t="shared" si="1"/>
        <v>10.440832499999999</v>
      </c>
      <c r="G40" s="17">
        <f t="shared" si="1"/>
        <v>0</v>
      </c>
      <c r="H40" s="17">
        <f t="shared" si="1"/>
        <v>0</v>
      </c>
      <c r="I40" s="17">
        <f t="shared" si="1"/>
        <v>7.0102150999999999</v>
      </c>
      <c r="J40" s="17">
        <f t="shared" si="1"/>
        <v>0</v>
      </c>
      <c r="K40" s="17">
        <f t="shared" si="1"/>
        <v>27.554144900000001</v>
      </c>
      <c r="L40" s="17"/>
      <c r="M40" s="17"/>
      <c r="N40" s="17"/>
      <c r="O40" s="17"/>
      <c r="P40" s="17"/>
      <c r="Q40" s="6" t="s">
        <v>41</v>
      </c>
      <c r="R40" s="17">
        <v>697.16</v>
      </c>
      <c r="S40" s="17">
        <v>0</v>
      </c>
      <c r="T40" s="17">
        <v>0</v>
      </c>
      <c r="U40" s="17">
        <v>171.55</v>
      </c>
      <c r="V40" s="17">
        <v>897.75</v>
      </c>
      <c r="W40" s="17">
        <v>0</v>
      </c>
      <c r="X40" s="17">
        <v>0</v>
      </c>
      <c r="Y40" s="17">
        <v>602.77</v>
      </c>
      <c r="Z40" s="17">
        <v>0</v>
      </c>
      <c r="AA40" s="17">
        <v>2369.23</v>
      </c>
      <c r="AB40" s="18"/>
      <c r="AC40" s="18"/>
      <c r="AD40" s="18"/>
      <c r="AE40" s="18"/>
      <c r="AF40" s="18"/>
      <c r="AJ40" s="51"/>
      <c r="AK40" s="51"/>
    </row>
    <row r="41" spans="1:37" s="19" customFormat="1" ht="10.5" customHeight="1" x14ac:dyDescent="0.2">
      <c r="A41" s="6" t="s">
        <v>42</v>
      </c>
      <c r="B41" s="17">
        <f t="shared" si="1"/>
        <v>0.58126739999999999</v>
      </c>
      <c r="C41" s="17">
        <f t="shared" si="1"/>
        <v>0</v>
      </c>
      <c r="D41" s="17">
        <f t="shared" si="1"/>
        <v>0</v>
      </c>
      <c r="E41" s="17">
        <f t="shared" si="1"/>
        <v>1.5184127999999999</v>
      </c>
      <c r="F41" s="17">
        <f t="shared" si="1"/>
        <v>19.018539000000001</v>
      </c>
      <c r="G41" s="17">
        <f t="shared" si="1"/>
        <v>0</v>
      </c>
      <c r="H41" s="17">
        <f t="shared" si="1"/>
        <v>0</v>
      </c>
      <c r="I41" s="17">
        <f t="shared" si="1"/>
        <v>17.6399188</v>
      </c>
      <c r="J41" s="17">
        <f t="shared" si="1"/>
        <v>4.0665458000000001</v>
      </c>
      <c r="K41" s="17">
        <f t="shared" si="1"/>
        <v>42.824683800000003</v>
      </c>
      <c r="L41" s="17"/>
      <c r="M41" s="17"/>
      <c r="N41" s="17"/>
      <c r="O41" s="17"/>
      <c r="P41" s="17"/>
      <c r="Q41" s="6" t="s">
        <v>42</v>
      </c>
      <c r="R41" s="17">
        <v>49.98</v>
      </c>
      <c r="S41" s="17">
        <v>0</v>
      </c>
      <c r="T41" s="17">
        <v>0</v>
      </c>
      <c r="U41" s="17">
        <v>130.56</v>
      </c>
      <c r="V41" s="17">
        <v>1635.3</v>
      </c>
      <c r="W41" s="17">
        <v>0</v>
      </c>
      <c r="X41" s="17">
        <v>0</v>
      </c>
      <c r="Y41" s="17">
        <v>1516.76</v>
      </c>
      <c r="Z41" s="17">
        <v>349.66</v>
      </c>
      <c r="AA41" s="17">
        <v>3682.26</v>
      </c>
      <c r="AB41" s="18"/>
      <c r="AC41" s="18"/>
      <c r="AD41" s="18"/>
      <c r="AE41" s="18"/>
      <c r="AF41" s="18"/>
      <c r="AJ41" s="51"/>
      <c r="AK41" s="51"/>
    </row>
    <row r="42" spans="1:37" s="19" customFormat="1" ht="10.5" customHeight="1" x14ac:dyDescent="0.2">
      <c r="A42" s="6" t="s">
        <v>43</v>
      </c>
      <c r="B42" s="17">
        <f t="shared" si="1"/>
        <v>8.7806499999999996E-2</v>
      </c>
      <c r="C42" s="17">
        <f t="shared" si="1"/>
        <v>0</v>
      </c>
      <c r="D42" s="17">
        <f t="shared" si="1"/>
        <v>0</v>
      </c>
      <c r="E42" s="17">
        <f t="shared" si="1"/>
        <v>4.0704999999999995E-3</v>
      </c>
      <c r="F42" s="17">
        <f t="shared" si="1"/>
        <v>3.3633959999999998</v>
      </c>
      <c r="G42" s="17">
        <f t="shared" si="1"/>
        <v>0</v>
      </c>
      <c r="H42" s="17">
        <f t="shared" si="1"/>
        <v>0</v>
      </c>
      <c r="I42" s="17">
        <f t="shared" si="1"/>
        <v>7.2613067999999998</v>
      </c>
      <c r="J42" s="17">
        <f t="shared" si="1"/>
        <v>0</v>
      </c>
      <c r="K42" s="17">
        <f t="shared" si="1"/>
        <v>10.7164635</v>
      </c>
      <c r="L42" s="17"/>
      <c r="M42" s="17"/>
      <c r="N42" s="17"/>
      <c r="O42" s="17"/>
      <c r="P42" s="17"/>
      <c r="Q42" s="6" t="s">
        <v>43</v>
      </c>
      <c r="R42" s="17">
        <v>7.55</v>
      </c>
      <c r="S42" s="17">
        <v>0</v>
      </c>
      <c r="T42" s="17">
        <v>0</v>
      </c>
      <c r="U42" s="17">
        <v>0.35</v>
      </c>
      <c r="V42" s="17">
        <v>289.2</v>
      </c>
      <c r="W42" s="17">
        <v>0</v>
      </c>
      <c r="X42" s="17">
        <v>0</v>
      </c>
      <c r="Y42" s="17">
        <v>624.36</v>
      </c>
      <c r="Z42" s="17">
        <v>0</v>
      </c>
      <c r="AA42" s="17">
        <v>921.45</v>
      </c>
      <c r="AB42" s="18"/>
      <c r="AC42" s="18"/>
      <c r="AD42" s="18"/>
      <c r="AE42" s="18"/>
      <c r="AF42" s="18"/>
      <c r="AJ42" s="51"/>
      <c r="AK42" s="51"/>
    </row>
    <row r="43" spans="1:37" s="19" customFormat="1" ht="10.5" customHeight="1" x14ac:dyDescent="0.2">
      <c r="A43" s="6" t="s">
        <v>44</v>
      </c>
      <c r="B43" s="17">
        <f t="shared" si="1"/>
        <v>3.7448599999999999E-2</v>
      </c>
      <c r="C43" s="17">
        <f t="shared" si="1"/>
        <v>0</v>
      </c>
      <c r="D43" s="17">
        <f t="shared" si="1"/>
        <v>0</v>
      </c>
      <c r="E43" s="17">
        <f t="shared" si="1"/>
        <v>9.1877E-3</v>
      </c>
      <c r="F43" s="17">
        <f t="shared" si="1"/>
        <v>1.2876736</v>
      </c>
      <c r="G43" s="17">
        <f t="shared" si="1"/>
        <v>0</v>
      </c>
      <c r="H43" s="17">
        <f t="shared" si="1"/>
        <v>0</v>
      </c>
      <c r="I43" s="17">
        <f t="shared" si="1"/>
        <v>6.3834743999999999</v>
      </c>
      <c r="J43" s="17">
        <f t="shared" si="1"/>
        <v>0</v>
      </c>
      <c r="K43" s="17">
        <f t="shared" si="1"/>
        <v>7.7176679999999998</v>
      </c>
      <c r="L43" s="17"/>
      <c r="M43" s="17"/>
      <c r="N43" s="17"/>
      <c r="O43" s="17"/>
      <c r="P43" s="17"/>
      <c r="Q43" s="6" t="s">
        <v>44</v>
      </c>
      <c r="R43" s="17">
        <v>3.22</v>
      </c>
      <c r="S43" s="17">
        <v>0</v>
      </c>
      <c r="T43" s="17">
        <v>0</v>
      </c>
      <c r="U43" s="17">
        <v>0.79</v>
      </c>
      <c r="V43" s="17">
        <v>110.72</v>
      </c>
      <c r="W43" s="17">
        <v>0</v>
      </c>
      <c r="X43" s="17">
        <v>0</v>
      </c>
      <c r="Y43" s="17">
        <v>548.88</v>
      </c>
      <c r="Z43" s="17">
        <v>0</v>
      </c>
      <c r="AA43" s="17">
        <v>663.6</v>
      </c>
      <c r="AB43" s="18"/>
      <c r="AC43" s="18"/>
      <c r="AD43" s="18"/>
      <c r="AE43" s="18"/>
      <c r="AF43" s="18"/>
      <c r="AJ43" s="51"/>
      <c r="AK43" s="51"/>
    </row>
    <row r="44" spans="1:37" s="19" customFormat="1" ht="10.5" customHeight="1" x14ac:dyDescent="0.2">
      <c r="A44" s="6" t="s">
        <v>45</v>
      </c>
      <c r="B44" s="17">
        <f t="shared" ref="B44:K62" si="2">R44*$N$4</f>
        <v>0.43519459999999999</v>
      </c>
      <c r="C44" s="17">
        <f t="shared" si="2"/>
        <v>0</v>
      </c>
      <c r="D44" s="17">
        <f t="shared" si="2"/>
        <v>0</v>
      </c>
      <c r="E44" s="17">
        <f t="shared" si="2"/>
        <v>0.37448600000000004</v>
      </c>
      <c r="F44" s="17">
        <f t="shared" si="2"/>
        <v>2.4961468999999998</v>
      </c>
      <c r="G44" s="17">
        <f t="shared" si="2"/>
        <v>0</v>
      </c>
      <c r="H44" s="17">
        <f t="shared" si="2"/>
        <v>0</v>
      </c>
      <c r="I44" s="17">
        <f t="shared" si="2"/>
        <v>5.1882593000000004</v>
      </c>
      <c r="J44" s="17">
        <f t="shared" si="2"/>
        <v>0</v>
      </c>
      <c r="K44" s="17">
        <f t="shared" si="2"/>
        <v>8.4939704999999996</v>
      </c>
      <c r="L44" s="17"/>
      <c r="M44" s="17"/>
      <c r="N44" s="17"/>
      <c r="O44" s="17"/>
      <c r="P44" s="17"/>
      <c r="Q44" s="6" t="s">
        <v>45</v>
      </c>
      <c r="R44" s="17">
        <v>37.42</v>
      </c>
      <c r="S44" s="17">
        <v>0</v>
      </c>
      <c r="T44" s="17">
        <v>0</v>
      </c>
      <c r="U44" s="17">
        <v>32.200000000000003</v>
      </c>
      <c r="V44" s="17">
        <v>214.63</v>
      </c>
      <c r="W44" s="17">
        <v>0</v>
      </c>
      <c r="X44" s="17">
        <v>0</v>
      </c>
      <c r="Y44" s="17">
        <v>446.11</v>
      </c>
      <c r="Z44" s="17">
        <v>0</v>
      </c>
      <c r="AA44" s="17">
        <v>730.35</v>
      </c>
      <c r="AB44" s="18"/>
      <c r="AC44" s="18"/>
      <c r="AD44" s="18"/>
      <c r="AE44" s="18"/>
      <c r="AF44" s="18"/>
      <c r="AJ44" s="51"/>
      <c r="AK44" s="51"/>
    </row>
    <row r="45" spans="1:37" s="19" customFormat="1" ht="10.5" customHeight="1" x14ac:dyDescent="0.2">
      <c r="A45" s="6" t="s">
        <v>46</v>
      </c>
      <c r="B45" s="17">
        <f t="shared" si="2"/>
        <v>0.37320670000000006</v>
      </c>
      <c r="C45" s="17">
        <f t="shared" si="2"/>
        <v>0</v>
      </c>
      <c r="D45" s="17">
        <f t="shared" si="2"/>
        <v>0</v>
      </c>
      <c r="E45" s="17">
        <f t="shared" si="2"/>
        <v>1.3098869</v>
      </c>
      <c r="F45" s="17">
        <f t="shared" si="2"/>
        <v>25.504008499999998</v>
      </c>
      <c r="G45" s="17">
        <f t="shared" si="2"/>
        <v>0</v>
      </c>
      <c r="H45" s="17">
        <f t="shared" si="2"/>
        <v>0</v>
      </c>
      <c r="I45" s="17">
        <f t="shared" si="2"/>
        <v>11.3219213</v>
      </c>
      <c r="J45" s="17">
        <f t="shared" si="2"/>
        <v>1.9538399999999997E-2</v>
      </c>
      <c r="K45" s="17">
        <f t="shared" si="2"/>
        <v>38.528561799999999</v>
      </c>
      <c r="L45" s="17"/>
      <c r="M45" s="17"/>
      <c r="N45" s="17"/>
      <c r="O45" s="17"/>
      <c r="P45" s="17"/>
      <c r="Q45" s="6" t="s">
        <v>46</v>
      </c>
      <c r="R45" s="17">
        <v>32.090000000000003</v>
      </c>
      <c r="S45" s="17">
        <v>0</v>
      </c>
      <c r="T45" s="17">
        <v>0</v>
      </c>
      <c r="U45" s="17">
        <v>112.63</v>
      </c>
      <c r="V45" s="17">
        <v>2192.9499999999998</v>
      </c>
      <c r="W45" s="17">
        <v>0</v>
      </c>
      <c r="X45" s="17">
        <v>0</v>
      </c>
      <c r="Y45" s="17">
        <v>973.51</v>
      </c>
      <c r="Z45" s="17">
        <v>1.68</v>
      </c>
      <c r="AA45" s="17">
        <v>3312.86</v>
      </c>
      <c r="AB45" s="18"/>
      <c r="AC45" s="18"/>
      <c r="AD45" s="18"/>
      <c r="AE45" s="18"/>
      <c r="AF45" s="18"/>
      <c r="AJ45" s="51"/>
      <c r="AK45" s="51"/>
    </row>
    <row r="46" spans="1:37" s="19" customFormat="1" ht="10.5" customHeight="1" x14ac:dyDescent="0.2">
      <c r="A46" s="6" t="s">
        <v>47</v>
      </c>
      <c r="B46" s="17">
        <f t="shared" si="2"/>
        <v>0.52590859999999995</v>
      </c>
      <c r="C46" s="17">
        <f t="shared" si="2"/>
        <v>0</v>
      </c>
      <c r="D46" s="17">
        <f t="shared" si="2"/>
        <v>0</v>
      </c>
      <c r="E46" s="17">
        <f t="shared" si="2"/>
        <v>0.42716989999999994</v>
      </c>
      <c r="F46" s="17">
        <f t="shared" si="2"/>
        <v>1.5799354999999999</v>
      </c>
      <c r="G46" s="17">
        <f t="shared" si="2"/>
        <v>0</v>
      </c>
      <c r="H46" s="17">
        <f t="shared" si="2"/>
        <v>0</v>
      </c>
      <c r="I46" s="17">
        <f t="shared" si="2"/>
        <v>2.9917012000000001</v>
      </c>
      <c r="J46" s="17">
        <f t="shared" si="2"/>
        <v>0</v>
      </c>
      <c r="K46" s="17">
        <f t="shared" si="2"/>
        <v>5.5247152000000002</v>
      </c>
      <c r="L46" s="17"/>
      <c r="M46" s="17"/>
      <c r="N46" s="17"/>
      <c r="O46" s="17"/>
      <c r="P46" s="17"/>
      <c r="Q46" s="6" t="s">
        <v>47</v>
      </c>
      <c r="R46" s="17">
        <v>45.22</v>
      </c>
      <c r="S46" s="17">
        <v>0</v>
      </c>
      <c r="T46" s="17">
        <v>0</v>
      </c>
      <c r="U46" s="17">
        <v>36.729999999999997</v>
      </c>
      <c r="V46" s="17">
        <v>135.85</v>
      </c>
      <c r="W46" s="17">
        <v>0</v>
      </c>
      <c r="X46" s="17">
        <v>0</v>
      </c>
      <c r="Y46" s="17">
        <v>257.24</v>
      </c>
      <c r="Z46" s="17">
        <v>0</v>
      </c>
      <c r="AA46" s="17">
        <v>475.04</v>
      </c>
      <c r="AB46" s="18"/>
      <c r="AC46" s="18"/>
      <c r="AD46" s="18"/>
      <c r="AE46" s="18"/>
      <c r="AF46" s="18"/>
      <c r="AJ46" s="51"/>
      <c r="AK46" s="51"/>
    </row>
    <row r="47" spans="1:37" s="19" customFormat="1" ht="10.5" customHeight="1" x14ac:dyDescent="0.2">
      <c r="A47" s="6" t="s">
        <v>48</v>
      </c>
      <c r="B47" s="17">
        <f t="shared" si="2"/>
        <v>0.82352029999999998</v>
      </c>
      <c r="C47" s="17">
        <f t="shared" si="2"/>
        <v>0</v>
      </c>
      <c r="D47" s="17">
        <f t="shared" si="2"/>
        <v>0</v>
      </c>
      <c r="E47" s="17">
        <f t="shared" si="2"/>
        <v>0.3129633</v>
      </c>
      <c r="F47" s="17">
        <f t="shared" si="2"/>
        <v>8.0405168000000007</v>
      </c>
      <c r="G47" s="17">
        <f t="shared" si="2"/>
        <v>0</v>
      </c>
      <c r="H47" s="17">
        <f t="shared" si="2"/>
        <v>0</v>
      </c>
      <c r="I47" s="17">
        <f t="shared" si="2"/>
        <v>10.939875799999999</v>
      </c>
      <c r="J47" s="17">
        <f t="shared" si="2"/>
        <v>1.6398299999999998E-2</v>
      </c>
      <c r="K47" s="17">
        <f t="shared" si="2"/>
        <v>20.1331582</v>
      </c>
      <c r="L47" s="17"/>
      <c r="M47" s="17"/>
      <c r="N47" s="17"/>
      <c r="O47" s="17"/>
      <c r="P47" s="17"/>
      <c r="Q47" s="6" t="s">
        <v>48</v>
      </c>
      <c r="R47" s="17">
        <v>70.81</v>
      </c>
      <c r="S47" s="17">
        <v>0</v>
      </c>
      <c r="T47" s="17">
        <v>0</v>
      </c>
      <c r="U47" s="17">
        <v>26.91</v>
      </c>
      <c r="V47" s="17">
        <v>691.36</v>
      </c>
      <c r="W47" s="17">
        <v>0</v>
      </c>
      <c r="X47" s="17">
        <v>0</v>
      </c>
      <c r="Y47" s="17">
        <v>940.66</v>
      </c>
      <c r="Z47" s="17">
        <v>1.41</v>
      </c>
      <c r="AA47" s="17">
        <v>1731.14</v>
      </c>
      <c r="AB47" s="18"/>
      <c r="AC47" s="18"/>
      <c r="AD47" s="18"/>
      <c r="AE47" s="18"/>
      <c r="AF47" s="18"/>
      <c r="AJ47" s="51"/>
      <c r="AK47" s="51"/>
    </row>
    <row r="48" spans="1:37" s="19" customFormat="1" ht="11.25" customHeight="1" x14ac:dyDescent="0.2">
      <c r="A48" s="6" t="s">
        <v>113</v>
      </c>
      <c r="B48" s="17">
        <f t="shared" si="2"/>
        <v>2.2464507999999999</v>
      </c>
      <c r="C48" s="17">
        <f t="shared" si="2"/>
        <v>0</v>
      </c>
      <c r="D48" s="17">
        <f t="shared" si="2"/>
        <v>0</v>
      </c>
      <c r="E48" s="17">
        <f t="shared" si="2"/>
        <v>0.48299389999999998</v>
      </c>
      <c r="F48" s="17">
        <f t="shared" si="2"/>
        <v>6.7371426999999997</v>
      </c>
      <c r="G48" s="17">
        <f t="shared" si="2"/>
        <v>0</v>
      </c>
      <c r="H48" s="17">
        <f t="shared" si="2"/>
        <v>0</v>
      </c>
      <c r="I48" s="17">
        <f t="shared" si="2"/>
        <v>21.317324800000002</v>
      </c>
      <c r="J48" s="17">
        <f t="shared" si="2"/>
        <v>4.8450579999999999</v>
      </c>
      <c r="K48" s="17">
        <f t="shared" si="2"/>
        <v>35.628970199999998</v>
      </c>
      <c r="L48" s="17"/>
      <c r="M48" s="17"/>
      <c r="N48" s="17"/>
      <c r="O48" s="17"/>
      <c r="P48" s="17"/>
      <c r="Q48" s="6" t="s">
        <v>113</v>
      </c>
      <c r="R48" s="17">
        <v>193.16</v>
      </c>
      <c r="S48" s="17">
        <v>0</v>
      </c>
      <c r="T48" s="17">
        <v>0</v>
      </c>
      <c r="U48" s="17">
        <v>41.53</v>
      </c>
      <c r="V48" s="17">
        <v>579.29</v>
      </c>
      <c r="W48" s="17">
        <v>0</v>
      </c>
      <c r="X48" s="17">
        <v>0</v>
      </c>
      <c r="Y48" s="17">
        <v>1832.96</v>
      </c>
      <c r="Z48" s="17">
        <v>416.6</v>
      </c>
      <c r="AA48" s="17">
        <v>3063.54</v>
      </c>
      <c r="AB48" s="18"/>
      <c r="AC48" s="18"/>
      <c r="AD48" s="18"/>
      <c r="AE48" s="18"/>
      <c r="AF48" s="18"/>
      <c r="AJ48" s="51"/>
      <c r="AK48" s="51"/>
    </row>
    <row r="49" spans="1:37" s="19" customFormat="1" ht="11.25" customHeight="1" x14ac:dyDescent="0.2">
      <c r="A49" s="6" t="s">
        <v>49</v>
      </c>
      <c r="B49" s="17">
        <f t="shared" si="2"/>
        <v>6.7802899999999999E-2</v>
      </c>
      <c r="C49" s="17">
        <f t="shared" si="2"/>
        <v>0</v>
      </c>
      <c r="D49" s="17">
        <f t="shared" si="2"/>
        <v>0</v>
      </c>
      <c r="E49" s="17">
        <f t="shared" si="2"/>
        <v>3.1068381999999999</v>
      </c>
      <c r="F49" s="17">
        <f t="shared" si="2"/>
        <v>4.8157503999999998</v>
      </c>
      <c r="G49" s="17">
        <f t="shared" si="2"/>
        <v>0</v>
      </c>
      <c r="H49" s="17">
        <f t="shared" si="2"/>
        <v>0</v>
      </c>
      <c r="I49" s="17">
        <f t="shared" si="2"/>
        <v>1.5389979</v>
      </c>
      <c r="J49" s="17">
        <f t="shared" si="2"/>
        <v>0</v>
      </c>
      <c r="K49" s="17">
        <f t="shared" si="2"/>
        <v>9.5292730999999993</v>
      </c>
      <c r="L49" s="17"/>
      <c r="M49" s="17"/>
      <c r="N49" s="17"/>
      <c r="O49" s="17"/>
      <c r="P49" s="17"/>
      <c r="Q49" s="6" t="s">
        <v>49</v>
      </c>
      <c r="R49" s="17">
        <v>5.83</v>
      </c>
      <c r="S49" s="17">
        <v>0</v>
      </c>
      <c r="T49" s="17">
        <v>0</v>
      </c>
      <c r="U49" s="17">
        <v>267.14</v>
      </c>
      <c r="V49" s="17">
        <v>414.08</v>
      </c>
      <c r="W49" s="17">
        <v>0</v>
      </c>
      <c r="X49" s="17">
        <v>0</v>
      </c>
      <c r="Y49" s="17">
        <v>132.33000000000001</v>
      </c>
      <c r="Z49" s="17">
        <v>0</v>
      </c>
      <c r="AA49" s="17">
        <v>819.37</v>
      </c>
      <c r="AB49" s="18"/>
      <c r="AC49" s="18"/>
      <c r="AD49" s="18"/>
      <c r="AE49" s="18"/>
      <c r="AF49" s="18"/>
      <c r="AJ49" s="51"/>
      <c r="AK49" s="51"/>
    </row>
    <row r="50" spans="1:37" s="19" customFormat="1" ht="10.5" customHeight="1" x14ac:dyDescent="0.25">
      <c r="A50" s="16" t="s">
        <v>50</v>
      </c>
      <c r="B50" s="25">
        <f t="shared" si="2"/>
        <v>0.1287441</v>
      </c>
      <c r="C50" s="25">
        <f t="shared" si="2"/>
        <v>0</v>
      </c>
      <c r="D50" s="25">
        <f t="shared" si="2"/>
        <v>0</v>
      </c>
      <c r="E50" s="25">
        <f t="shared" si="2"/>
        <v>618.22300429999996</v>
      </c>
      <c r="F50" s="25">
        <f t="shared" si="2"/>
        <v>0.49706620000000001</v>
      </c>
      <c r="G50" s="25">
        <f t="shared" si="2"/>
        <v>13.113057599999999</v>
      </c>
      <c r="H50" s="25">
        <f t="shared" si="2"/>
        <v>0</v>
      </c>
      <c r="I50" s="25">
        <f t="shared" si="2"/>
        <v>4.2054080000000003</v>
      </c>
      <c r="J50" s="25">
        <f t="shared" si="2"/>
        <v>0</v>
      </c>
      <c r="K50" s="25">
        <f t="shared" si="2"/>
        <v>636.16716389999999</v>
      </c>
      <c r="L50" s="25"/>
      <c r="M50" s="25"/>
      <c r="N50" s="25"/>
      <c r="O50" s="25"/>
      <c r="P50" s="17"/>
      <c r="Q50" s="16" t="s">
        <v>75</v>
      </c>
      <c r="R50" s="25">
        <v>11.07</v>
      </c>
      <c r="S50" s="25">
        <v>0</v>
      </c>
      <c r="T50" s="25">
        <v>0</v>
      </c>
      <c r="U50" s="25">
        <v>53157.61</v>
      </c>
      <c r="V50" s="25">
        <v>42.74</v>
      </c>
      <c r="W50" s="25">
        <v>1127.52</v>
      </c>
      <c r="X50" s="25">
        <v>0</v>
      </c>
      <c r="Y50" s="25">
        <v>361.6</v>
      </c>
      <c r="Z50" s="25">
        <v>0</v>
      </c>
      <c r="AA50" s="25">
        <v>54700.53</v>
      </c>
      <c r="AB50" s="18"/>
      <c r="AC50" s="18"/>
      <c r="AD50" s="18"/>
      <c r="AE50" s="18"/>
      <c r="AF50" s="18"/>
      <c r="AJ50" s="51"/>
      <c r="AK50" s="51"/>
    </row>
    <row r="51" spans="1:37" s="19" customFormat="1" ht="10.5" customHeight="1" x14ac:dyDescent="0.2">
      <c r="A51" s="6" t="s">
        <v>51</v>
      </c>
      <c r="B51" s="17">
        <f t="shared" si="2"/>
        <v>0</v>
      </c>
      <c r="C51" s="17">
        <f t="shared" si="2"/>
        <v>0</v>
      </c>
      <c r="D51" s="17">
        <f t="shared" si="2"/>
        <v>0</v>
      </c>
      <c r="E51" s="17">
        <f t="shared" si="2"/>
        <v>149.8433623</v>
      </c>
      <c r="F51" s="17">
        <f t="shared" si="2"/>
        <v>0</v>
      </c>
      <c r="G51" s="17">
        <f t="shared" si="2"/>
        <v>0</v>
      </c>
      <c r="H51" s="17">
        <f t="shared" si="2"/>
        <v>0</v>
      </c>
      <c r="I51" s="17">
        <f t="shared" si="2"/>
        <v>0</v>
      </c>
      <c r="J51" s="17">
        <f t="shared" si="2"/>
        <v>0</v>
      </c>
      <c r="K51" s="17">
        <f t="shared" si="2"/>
        <v>149.8433623</v>
      </c>
      <c r="L51" s="17"/>
      <c r="M51" s="17"/>
      <c r="N51" s="17"/>
      <c r="O51" s="17"/>
      <c r="P51" s="17"/>
      <c r="Q51" s="6" t="s">
        <v>51</v>
      </c>
      <c r="R51" s="17">
        <v>0</v>
      </c>
      <c r="S51" s="17">
        <v>0</v>
      </c>
      <c r="T51" s="17">
        <v>0</v>
      </c>
      <c r="U51" s="17">
        <v>12884.21</v>
      </c>
      <c r="V51" s="17">
        <v>0</v>
      </c>
      <c r="W51" s="17">
        <v>0</v>
      </c>
      <c r="X51" s="17">
        <v>0</v>
      </c>
      <c r="Y51" s="17">
        <v>0</v>
      </c>
      <c r="Z51" s="17">
        <v>0</v>
      </c>
      <c r="AA51" s="17">
        <v>12884.21</v>
      </c>
      <c r="AB51" s="18"/>
      <c r="AC51" s="18"/>
      <c r="AD51" s="18"/>
      <c r="AE51" s="18"/>
      <c r="AF51" s="18"/>
      <c r="AJ51" s="51"/>
      <c r="AK51" s="51"/>
    </row>
    <row r="52" spans="1:37" s="19" customFormat="1" ht="10.5" customHeight="1" x14ac:dyDescent="0.2">
      <c r="A52" s="6" t="s">
        <v>52</v>
      </c>
      <c r="B52" s="17">
        <f t="shared" si="2"/>
        <v>0.1287441</v>
      </c>
      <c r="C52" s="17">
        <f t="shared" si="2"/>
        <v>0</v>
      </c>
      <c r="D52" s="17">
        <f t="shared" si="2"/>
        <v>0</v>
      </c>
      <c r="E52" s="17">
        <f t="shared" si="2"/>
        <v>7.5663616999999999</v>
      </c>
      <c r="F52" s="17">
        <f t="shared" si="2"/>
        <v>0</v>
      </c>
      <c r="G52" s="17">
        <f t="shared" si="2"/>
        <v>0</v>
      </c>
      <c r="H52" s="17">
        <f t="shared" si="2"/>
        <v>0</v>
      </c>
      <c r="I52" s="17">
        <f t="shared" si="2"/>
        <v>4.1842413999999994</v>
      </c>
      <c r="J52" s="17">
        <f t="shared" si="2"/>
        <v>0</v>
      </c>
      <c r="K52" s="17">
        <f t="shared" si="2"/>
        <v>11.8793472</v>
      </c>
      <c r="L52" s="17"/>
      <c r="M52" s="17"/>
      <c r="N52" s="17"/>
      <c r="O52" s="17"/>
      <c r="P52" s="17"/>
      <c r="Q52" s="6" t="s">
        <v>52</v>
      </c>
      <c r="R52" s="17">
        <v>11.07</v>
      </c>
      <c r="S52" s="17">
        <v>0</v>
      </c>
      <c r="T52" s="17">
        <v>0</v>
      </c>
      <c r="U52" s="17">
        <v>650.59</v>
      </c>
      <c r="V52" s="17">
        <v>0</v>
      </c>
      <c r="W52" s="17">
        <v>0</v>
      </c>
      <c r="X52" s="17">
        <v>0</v>
      </c>
      <c r="Y52" s="17">
        <v>359.78</v>
      </c>
      <c r="Z52" s="17">
        <v>0</v>
      </c>
      <c r="AA52" s="17">
        <v>1021.44</v>
      </c>
      <c r="AB52" s="18"/>
      <c r="AC52" s="18"/>
      <c r="AD52" s="18"/>
      <c r="AE52" s="18"/>
      <c r="AF52" s="18"/>
      <c r="AJ52" s="51"/>
      <c r="AK52" s="51"/>
    </row>
    <row r="53" spans="1:37" s="19" customFormat="1" ht="10.5" customHeight="1" x14ac:dyDescent="0.2">
      <c r="A53" s="6" t="s">
        <v>53</v>
      </c>
      <c r="B53" s="17">
        <f t="shared" si="2"/>
        <v>0</v>
      </c>
      <c r="C53" s="17">
        <f t="shared" si="2"/>
        <v>0</v>
      </c>
      <c r="D53" s="17">
        <f t="shared" si="2"/>
        <v>0</v>
      </c>
      <c r="E53" s="17">
        <f t="shared" si="2"/>
        <v>449.45309630000003</v>
      </c>
      <c r="F53" s="17">
        <f t="shared" si="2"/>
        <v>0.49706620000000001</v>
      </c>
      <c r="G53" s="17">
        <f t="shared" si="2"/>
        <v>13.113057599999999</v>
      </c>
      <c r="H53" s="17">
        <f t="shared" si="2"/>
        <v>0</v>
      </c>
      <c r="I53" s="17">
        <f t="shared" si="2"/>
        <v>2.1166600000000001E-2</v>
      </c>
      <c r="J53" s="17">
        <f t="shared" si="2"/>
        <v>0</v>
      </c>
      <c r="K53" s="17">
        <f t="shared" si="2"/>
        <v>463.08438669999992</v>
      </c>
      <c r="L53" s="17"/>
      <c r="M53" s="17"/>
      <c r="N53" s="17"/>
      <c r="O53" s="17"/>
      <c r="P53" s="17"/>
      <c r="Q53" s="6" t="s">
        <v>53</v>
      </c>
      <c r="R53" s="17">
        <v>0</v>
      </c>
      <c r="S53" s="17">
        <v>0</v>
      </c>
      <c r="T53" s="17">
        <v>0</v>
      </c>
      <c r="U53" s="17">
        <v>38646.01</v>
      </c>
      <c r="V53" s="17">
        <v>42.74</v>
      </c>
      <c r="W53" s="17">
        <v>1127.52</v>
      </c>
      <c r="X53" s="17">
        <v>0</v>
      </c>
      <c r="Y53" s="17">
        <v>1.82</v>
      </c>
      <c r="Z53" s="17">
        <v>0</v>
      </c>
      <c r="AA53" s="17">
        <v>39818.089999999997</v>
      </c>
      <c r="AB53" s="18"/>
      <c r="AC53" s="18"/>
      <c r="AD53" s="18"/>
      <c r="AE53" s="18"/>
      <c r="AF53" s="18"/>
      <c r="AJ53" s="51"/>
      <c r="AK53" s="51"/>
    </row>
    <row r="54" spans="1:37" s="19" customFormat="1" ht="10.5" customHeight="1" x14ac:dyDescent="0.2">
      <c r="A54" s="6" t="s">
        <v>54</v>
      </c>
      <c r="B54" s="17">
        <f t="shared" si="2"/>
        <v>0</v>
      </c>
      <c r="C54" s="17">
        <f t="shared" si="2"/>
        <v>0</v>
      </c>
      <c r="D54" s="17">
        <f t="shared" si="2"/>
        <v>0</v>
      </c>
      <c r="E54" s="17">
        <f t="shared" si="2"/>
        <v>11.3600677</v>
      </c>
      <c r="F54" s="17">
        <f t="shared" si="2"/>
        <v>0</v>
      </c>
      <c r="G54" s="17">
        <f t="shared" si="2"/>
        <v>0</v>
      </c>
      <c r="H54" s="17">
        <f t="shared" si="2"/>
        <v>0</v>
      </c>
      <c r="I54" s="17">
        <f t="shared" si="2"/>
        <v>0</v>
      </c>
      <c r="J54" s="17">
        <f t="shared" si="2"/>
        <v>0</v>
      </c>
      <c r="K54" s="17">
        <f t="shared" si="2"/>
        <v>11.3600677</v>
      </c>
      <c r="L54" s="17"/>
      <c r="M54" s="17"/>
      <c r="N54" s="17"/>
      <c r="O54" s="17"/>
      <c r="P54" s="17"/>
      <c r="Q54" s="6" t="s">
        <v>54</v>
      </c>
      <c r="R54" s="17">
        <v>0</v>
      </c>
      <c r="S54" s="17">
        <v>0</v>
      </c>
      <c r="T54" s="17">
        <v>0</v>
      </c>
      <c r="U54" s="17">
        <v>976.79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  <c r="AA54" s="17">
        <v>976.79</v>
      </c>
      <c r="AB54" s="18"/>
      <c r="AC54" s="18"/>
      <c r="AD54" s="18"/>
      <c r="AE54" s="18"/>
      <c r="AF54" s="18"/>
      <c r="AJ54" s="51"/>
      <c r="AK54" s="51"/>
    </row>
    <row r="55" spans="1:37" s="19" customFormat="1" ht="10.5" customHeight="1" x14ac:dyDescent="0.2">
      <c r="A55" s="6" t="s">
        <v>55</v>
      </c>
      <c r="B55" s="17">
        <f t="shared" si="2"/>
        <v>0</v>
      </c>
      <c r="C55" s="17">
        <f t="shared" si="2"/>
        <v>0</v>
      </c>
      <c r="D55" s="17">
        <f t="shared" si="2"/>
        <v>0</v>
      </c>
      <c r="E55" s="17">
        <f t="shared" si="2"/>
        <v>0</v>
      </c>
      <c r="F55" s="17">
        <f t="shared" si="2"/>
        <v>0</v>
      </c>
      <c r="G55" s="17">
        <f t="shared" si="2"/>
        <v>0</v>
      </c>
      <c r="H55" s="17">
        <f t="shared" si="2"/>
        <v>0</v>
      </c>
      <c r="I55" s="17">
        <f t="shared" si="2"/>
        <v>0</v>
      </c>
      <c r="J55" s="17">
        <f t="shared" si="2"/>
        <v>0</v>
      </c>
      <c r="K55" s="17">
        <f t="shared" si="2"/>
        <v>0</v>
      </c>
      <c r="L55" s="17"/>
      <c r="M55" s="17"/>
      <c r="N55" s="17"/>
      <c r="O55" s="17"/>
      <c r="P55" s="17"/>
      <c r="Q55" s="6" t="s">
        <v>55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8"/>
      <c r="AC55" s="18"/>
      <c r="AD55" s="18"/>
      <c r="AE55" s="18"/>
      <c r="AF55" s="18"/>
      <c r="AJ55" s="51"/>
      <c r="AK55" s="51"/>
    </row>
    <row r="56" spans="1:37" s="19" customFormat="1" ht="10.5" customHeight="1" x14ac:dyDescent="0.25">
      <c r="A56" s="16" t="s">
        <v>30</v>
      </c>
      <c r="B56" s="25">
        <f t="shared" si="2"/>
        <v>6.4914007999999992</v>
      </c>
      <c r="C56" s="25">
        <f t="shared" si="2"/>
        <v>2.3032051999999998</v>
      </c>
      <c r="D56" s="25">
        <f t="shared" si="2"/>
        <v>0</v>
      </c>
      <c r="E56" s="25">
        <f t="shared" si="2"/>
        <v>78.372243999999995</v>
      </c>
      <c r="F56" s="25">
        <f t="shared" si="2"/>
        <v>411.39961999999997</v>
      </c>
      <c r="G56" s="25">
        <f t="shared" si="2"/>
        <v>16.980962999999999</v>
      </c>
      <c r="H56" s="25">
        <f t="shared" si="2"/>
        <v>0</v>
      </c>
      <c r="I56" s="25">
        <f t="shared" si="2"/>
        <v>211.25185569999999</v>
      </c>
      <c r="J56" s="25">
        <f t="shared" si="2"/>
        <v>5.0789372999999998</v>
      </c>
      <c r="K56" s="25">
        <f t="shared" si="2"/>
        <v>731.87822599999993</v>
      </c>
      <c r="L56" s="25"/>
      <c r="M56" s="25"/>
      <c r="N56" s="25"/>
      <c r="O56" s="25"/>
      <c r="P56" s="17"/>
      <c r="Q56" s="16" t="s">
        <v>30</v>
      </c>
      <c r="R56" s="25">
        <v>558.16</v>
      </c>
      <c r="S56" s="25">
        <v>198.04</v>
      </c>
      <c r="T56" s="25">
        <v>0</v>
      </c>
      <c r="U56" s="25">
        <v>6738.8</v>
      </c>
      <c r="V56" s="25">
        <v>35374</v>
      </c>
      <c r="W56" s="25">
        <v>1460.1</v>
      </c>
      <c r="X56" s="25">
        <v>0</v>
      </c>
      <c r="Y56" s="25">
        <v>18164.39</v>
      </c>
      <c r="Z56" s="25">
        <v>436.71</v>
      </c>
      <c r="AA56" s="25">
        <v>62930.2</v>
      </c>
      <c r="AB56" s="18"/>
      <c r="AC56" s="18"/>
      <c r="AD56" s="18"/>
      <c r="AE56" s="18"/>
      <c r="AF56" s="18"/>
      <c r="AJ56" s="51"/>
      <c r="AK56" s="51"/>
    </row>
    <row r="57" spans="1:37" s="19" customFormat="1" ht="10.5" customHeight="1" x14ac:dyDescent="0.2">
      <c r="A57" s="6" t="s">
        <v>56</v>
      </c>
      <c r="B57" s="17">
        <f t="shared" si="2"/>
        <v>6.165063</v>
      </c>
      <c r="C57" s="17">
        <f t="shared" si="2"/>
        <v>2.3032051999999998</v>
      </c>
      <c r="D57" s="17">
        <f t="shared" si="2"/>
        <v>0</v>
      </c>
      <c r="E57" s="17">
        <f t="shared" si="2"/>
        <v>32.470727400000001</v>
      </c>
      <c r="F57" s="17">
        <f t="shared" si="2"/>
        <v>303.54462819999998</v>
      </c>
      <c r="G57" s="17">
        <f t="shared" si="2"/>
        <v>4.8783197999999999</v>
      </c>
      <c r="H57" s="17">
        <f t="shared" si="2"/>
        <v>0</v>
      </c>
      <c r="I57" s="17">
        <f t="shared" si="2"/>
        <v>111.58636100000001</v>
      </c>
      <c r="J57" s="17">
        <f t="shared" si="2"/>
        <v>0.60394590000000004</v>
      </c>
      <c r="K57" s="17">
        <f t="shared" si="2"/>
        <v>461.55236680000002</v>
      </c>
      <c r="L57" s="17"/>
      <c r="M57" s="17"/>
      <c r="N57" s="17"/>
      <c r="O57" s="17"/>
      <c r="P57" s="17"/>
      <c r="Q57" s="6" t="s">
        <v>56</v>
      </c>
      <c r="R57" s="17">
        <v>530.1</v>
      </c>
      <c r="S57" s="17">
        <v>198.04</v>
      </c>
      <c r="T57" s="17">
        <v>0</v>
      </c>
      <c r="U57" s="17">
        <v>2791.98</v>
      </c>
      <c r="V57" s="17">
        <v>26100.14</v>
      </c>
      <c r="W57" s="17">
        <v>419.46</v>
      </c>
      <c r="X57" s="17">
        <v>0</v>
      </c>
      <c r="Y57" s="17">
        <v>9594.7000000000007</v>
      </c>
      <c r="Z57" s="17">
        <v>51.93</v>
      </c>
      <c r="AA57" s="17">
        <v>39686.36</v>
      </c>
      <c r="AB57" s="18"/>
      <c r="AC57" s="18"/>
      <c r="AD57" s="18"/>
      <c r="AE57" s="18"/>
      <c r="AF57" s="18"/>
      <c r="AJ57" s="51"/>
      <c r="AK57" s="51"/>
    </row>
    <row r="58" spans="1:37" s="19" customFormat="1" ht="10.5" customHeight="1" x14ac:dyDescent="0.2">
      <c r="A58" s="6" t="s">
        <v>57</v>
      </c>
      <c r="B58" s="17">
        <f t="shared" si="2"/>
        <v>0.21108449999999998</v>
      </c>
      <c r="C58" s="17">
        <f t="shared" si="2"/>
        <v>0</v>
      </c>
      <c r="D58" s="17">
        <f t="shared" si="2"/>
        <v>0</v>
      </c>
      <c r="E58" s="17">
        <f t="shared" si="2"/>
        <v>10.2498679</v>
      </c>
      <c r="F58" s="17">
        <f t="shared" si="2"/>
        <v>39.581890899999998</v>
      </c>
      <c r="G58" s="17">
        <f t="shared" si="2"/>
        <v>1.0921733</v>
      </c>
      <c r="H58" s="17">
        <f t="shared" si="2"/>
        <v>0</v>
      </c>
      <c r="I58" s="17">
        <f t="shared" si="2"/>
        <v>18.397148099999999</v>
      </c>
      <c r="J58" s="17">
        <f t="shared" si="2"/>
        <v>4.4381243000000001</v>
      </c>
      <c r="K58" s="17">
        <f t="shared" si="2"/>
        <v>73.970288999999994</v>
      </c>
      <c r="L58" s="17"/>
      <c r="M58" s="17"/>
      <c r="N58" s="17"/>
      <c r="O58" s="17"/>
      <c r="P58" s="17"/>
      <c r="Q58" s="6" t="s">
        <v>57</v>
      </c>
      <c r="R58" s="17">
        <v>18.149999999999999</v>
      </c>
      <c r="S58" s="17">
        <v>0</v>
      </c>
      <c r="T58" s="17">
        <v>0</v>
      </c>
      <c r="U58" s="17">
        <v>881.33</v>
      </c>
      <c r="V58" s="17">
        <v>3403.43</v>
      </c>
      <c r="W58" s="17">
        <v>93.91</v>
      </c>
      <c r="X58" s="17">
        <v>0</v>
      </c>
      <c r="Y58" s="17">
        <v>1581.87</v>
      </c>
      <c r="Z58" s="17">
        <v>381.61</v>
      </c>
      <c r="AA58" s="17">
        <v>6360.3</v>
      </c>
      <c r="AB58" s="18"/>
      <c r="AC58" s="18"/>
      <c r="AD58" s="18"/>
      <c r="AE58" s="18"/>
      <c r="AF58" s="18"/>
      <c r="AJ58" s="51"/>
      <c r="AK58" s="51"/>
    </row>
    <row r="59" spans="1:37" s="19" customFormat="1" ht="10.5" customHeight="1" x14ac:dyDescent="0.2">
      <c r="A59" s="6" t="s">
        <v>58</v>
      </c>
      <c r="B59" s="17">
        <f t="shared" si="2"/>
        <v>4.29147E-2</v>
      </c>
      <c r="C59" s="17">
        <f t="shared" si="2"/>
        <v>0</v>
      </c>
      <c r="D59" s="17">
        <f t="shared" si="2"/>
        <v>0</v>
      </c>
      <c r="E59" s="17">
        <f t="shared" si="2"/>
        <v>24.812372400000001</v>
      </c>
      <c r="F59" s="17">
        <f t="shared" si="2"/>
        <v>66.922392700000003</v>
      </c>
      <c r="G59" s="17">
        <f t="shared" si="2"/>
        <v>9.1289685000000009</v>
      </c>
      <c r="H59" s="17">
        <f t="shared" si="2"/>
        <v>0</v>
      </c>
      <c r="I59" s="17">
        <f t="shared" si="2"/>
        <v>77.320426799999993</v>
      </c>
      <c r="J59" s="17">
        <f t="shared" si="2"/>
        <v>3.67508E-2</v>
      </c>
      <c r="K59" s="17">
        <f t="shared" si="2"/>
        <v>178.2637096</v>
      </c>
      <c r="L59" s="17"/>
      <c r="M59" s="17"/>
      <c r="N59" s="17"/>
      <c r="O59" s="17"/>
      <c r="P59" s="17"/>
      <c r="Q59" s="6" t="s">
        <v>58</v>
      </c>
      <c r="R59" s="17">
        <v>3.69</v>
      </c>
      <c r="S59" s="17">
        <v>0</v>
      </c>
      <c r="T59" s="17">
        <v>0</v>
      </c>
      <c r="U59" s="17">
        <v>2133.48</v>
      </c>
      <c r="V59" s="17">
        <v>5754.29</v>
      </c>
      <c r="W59" s="17">
        <v>784.95</v>
      </c>
      <c r="X59" s="17">
        <v>0</v>
      </c>
      <c r="Y59" s="17">
        <v>6648.36</v>
      </c>
      <c r="Z59" s="17">
        <v>3.16</v>
      </c>
      <c r="AA59" s="17">
        <v>15327.92</v>
      </c>
      <c r="AB59" s="18"/>
      <c r="AC59" s="18"/>
      <c r="AD59" s="18"/>
      <c r="AE59" s="18"/>
      <c r="AF59" s="18"/>
      <c r="AJ59" s="51"/>
      <c r="AK59" s="51"/>
    </row>
    <row r="60" spans="1:37" s="19" customFormat="1" ht="11.25" customHeight="1" x14ac:dyDescent="0.2">
      <c r="A60" s="6" t="s">
        <v>59</v>
      </c>
      <c r="B60" s="17">
        <f t="shared" si="2"/>
        <v>1.1746299999999999E-2</v>
      </c>
      <c r="C60" s="17">
        <f t="shared" si="2"/>
        <v>0</v>
      </c>
      <c r="D60" s="17">
        <f t="shared" si="2"/>
        <v>0</v>
      </c>
      <c r="E60" s="17">
        <f t="shared" si="2"/>
        <v>10.8393926</v>
      </c>
      <c r="F60" s="17">
        <f t="shared" si="2"/>
        <v>1.3507081999999999</v>
      </c>
      <c r="G60" s="17">
        <f t="shared" si="2"/>
        <v>1.8309109000000001</v>
      </c>
      <c r="H60" s="17">
        <f t="shared" si="2"/>
        <v>0</v>
      </c>
      <c r="I60" s="17">
        <f t="shared" si="2"/>
        <v>3.9479197999999998</v>
      </c>
      <c r="J60" s="17">
        <f t="shared" si="2"/>
        <v>0</v>
      </c>
      <c r="K60" s="17">
        <f t="shared" si="2"/>
        <v>17.980677799999999</v>
      </c>
      <c r="L60" s="17"/>
      <c r="M60" s="17"/>
      <c r="N60" s="17"/>
      <c r="O60" s="17"/>
      <c r="P60" s="17"/>
      <c r="Q60" s="6" t="s">
        <v>59</v>
      </c>
      <c r="R60" s="17">
        <v>1.01</v>
      </c>
      <c r="S60" s="17">
        <v>0</v>
      </c>
      <c r="T60" s="17">
        <v>0</v>
      </c>
      <c r="U60" s="17">
        <v>932.02</v>
      </c>
      <c r="V60" s="17">
        <v>116.14</v>
      </c>
      <c r="W60" s="17">
        <v>157.43</v>
      </c>
      <c r="X60" s="17">
        <v>0</v>
      </c>
      <c r="Y60" s="17">
        <v>339.46</v>
      </c>
      <c r="Z60" s="17">
        <v>0</v>
      </c>
      <c r="AA60" s="17">
        <v>1546.06</v>
      </c>
      <c r="AB60" s="18"/>
      <c r="AC60" s="18"/>
      <c r="AD60" s="18"/>
      <c r="AE60" s="18"/>
      <c r="AF60" s="18"/>
      <c r="AJ60" s="51"/>
      <c r="AK60" s="51"/>
    </row>
    <row r="61" spans="1:37" s="19" customFormat="1" ht="10.5" customHeight="1" x14ac:dyDescent="0.2">
      <c r="A61" s="27" t="s">
        <v>60</v>
      </c>
      <c r="B61" s="28">
        <f t="shared" si="2"/>
        <v>6.0592299999999995E-2</v>
      </c>
      <c r="C61" s="28">
        <f t="shared" si="2"/>
        <v>0</v>
      </c>
      <c r="D61" s="28">
        <f t="shared" si="2"/>
        <v>0</v>
      </c>
      <c r="E61" s="28">
        <f t="shared" si="2"/>
        <v>0</v>
      </c>
      <c r="F61" s="28">
        <f t="shared" si="2"/>
        <v>0</v>
      </c>
      <c r="G61" s="28">
        <f t="shared" si="2"/>
        <v>5.0590499999999997E-2</v>
      </c>
      <c r="H61" s="28">
        <f t="shared" si="2"/>
        <v>0</v>
      </c>
      <c r="I61" s="28">
        <f t="shared" si="2"/>
        <v>0</v>
      </c>
      <c r="J61" s="28">
        <f t="shared" si="2"/>
        <v>0</v>
      </c>
      <c r="K61" s="28">
        <f t="shared" si="2"/>
        <v>0.1112991</v>
      </c>
      <c r="L61" s="17"/>
      <c r="M61" s="17"/>
      <c r="N61" s="17"/>
      <c r="O61" s="17"/>
      <c r="P61" s="17"/>
      <c r="Q61" s="27" t="s">
        <v>60</v>
      </c>
      <c r="R61" s="28">
        <v>5.21</v>
      </c>
      <c r="S61" s="28">
        <v>0</v>
      </c>
      <c r="T61" s="28">
        <v>0</v>
      </c>
      <c r="U61" s="28">
        <v>0</v>
      </c>
      <c r="V61" s="28">
        <v>0</v>
      </c>
      <c r="W61" s="28">
        <v>4.3499999999999996</v>
      </c>
      <c r="X61" s="28">
        <v>0</v>
      </c>
      <c r="Y61" s="28">
        <v>0</v>
      </c>
      <c r="Z61" s="28">
        <v>0</v>
      </c>
      <c r="AA61" s="28">
        <v>9.57</v>
      </c>
      <c r="AB61" s="18"/>
      <c r="AC61" s="18"/>
      <c r="AD61" s="18"/>
      <c r="AE61" s="18"/>
      <c r="AF61" s="18"/>
      <c r="AJ61" s="51"/>
      <c r="AK61" s="51"/>
    </row>
    <row r="62" spans="1:37" s="35" customFormat="1" ht="10.5" customHeight="1" thickBot="1" x14ac:dyDescent="0.3">
      <c r="A62" s="32" t="s">
        <v>61</v>
      </c>
      <c r="B62" s="33">
        <f t="shared" si="2"/>
        <v>0</v>
      </c>
      <c r="C62" s="33">
        <f t="shared" si="2"/>
        <v>1.6570423999999999</v>
      </c>
      <c r="D62" s="33">
        <f t="shared" si="2"/>
        <v>0</v>
      </c>
      <c r="E62" s="33">
        <f t="shared" si="2"/>
        <v>87.229186799999994</v>
      </c>
      <c r="F62" s="33">
        <f t="shared" si="2"/>
        <v>5.9493264999999997</v>
      </c>
      <c r="G62" s="33">
        <f t="shared" si="2"/>
        <v>0</v>
      </c>
      <c r="H62" s="33">
        <f t="shared" si="2"/>
        <v>0</v>
      </c>
      <c r="I62" s="33">
        <f t="shared" si="2"/>
        <v>0</v>
      </c>
      <c r="J62" s="33">
        <f t="shared" si="2"/>
        <v>0</v>
      </c>
      <c r="K62" s="33">
        <f t="shared" si="2"/>
        <v>94.8355557</v>
      </c>
      <c r="L62" s="25"/>
      <c r="M62" s="25"/>
      <c r="N62" s="25"/>
      <c r="O62" s="25"/>
      <c r="P62" s="25"/>
      <c r="Q62" s="32" t="s">
        <v>61</v>
      </c>
      <c r="R62" s="33">
        <v>0</v>
      </c>
      <c r="S62" s="33">
        <v>142.47999999999999</v>
      </c>
      <c r="T62" s="33">
        <v>0</v>
      </c>
      <c r="U62" s="33">
        <v>7500.36</v>
      </c>
      <c r="V62" s="33">
        <v>511.55</v>
      </c>
      <c r="W62" s="33">
        <v>0</v>
      </c>
      <c r="X62" s="33">
        <v>0</v>
      </c>
      <c r="Y62" s="33">
        <v>0</v>
      </c>
      <c r="Z62" s="33">
        <v>0</v>
      </c>
      <c r="AA62" s="33">
        <v>8154.39</v>
      </c>
      <c r="AB62" s="34"/>
      <c r="AC62" s="34"/>
      <c r="AD62" s="34"/>
      <c r="AE62" s="34"/>
      <c r="AF62" s="34"/>
      <c r="AJ62" s="51"/>
      <c r="AK62" s="51"/>
    </row>
    <row r="63" spans="1:37" ht="12" customHeight="1" thickTop="1" x14ac:dyDescent="0.25">
      <c r="A63" s="36" t="s">
        <v>62</v>
      </c>
      <c r="B63" s="36"/>
      <c r="C63" s="36"/>
      <c r="D63" s="36"/>
      <c r="E63" s="36"/>
      <c r="F63" s="36"/>
      <c r="G63" s="36"/>
      <c r="H63" s="6"/>
      <c r="I63" s="6"/>
      <c r="J63" s="6"/>
      <c r="K63" s="6"/>
      <c r="L63" s="6"/>
      <c r="M63" s="6"/>
      <c r="N63" s="6"/>
      <c r="O63" s="6"/>
      <c r="Q63" s="36"/>
      <c r="R63" s="36"/>
      <c r="S63" s="36"/>
      <c r="T63" s="36"/>
      <c r="U63" s="36"/>
      <c r="V63" s="36"/>
      <c r="W63" s="36"/>
      <c r="X63" s="6"/>
      <c r="Y63" s="6"/>
      <c r="Z63" s="6"/>
      <c r="AA63" s="6"/>
    </row>
    <row r="64" spans="1:37" ht="10" customHeight="1" x14ac:dyDescent="0.25">
      <c r="A64" s="36" t="s">
        <v>63</v>
      </c>
      <c r="B64" s="36"/>
      <c r="C64" s="36"/>
      <c r="D64" s="36"/>
      <c r="E64" s="36"/>
      <c r="F64" s="36"/>
      <c r="G64" s="36"/>
      <c r="H64" s="6"/>
      <c r="I64" s="6"/>
      <c r="J64" s="6"/>
      <c r="K64" s="6"/>
      <c r="L64" s="6"/>
      <c r="M64" s="6"/>
      <c r="N64" s="6"/>
      <c r="O64" s="6"/>
      <c r="Q64" s="36"/>
      <c r="R64" s="36"/>
      <c r="S64" s="36"/>
      <c r="T64" s="36"/>
      <c r="U64" s="36"/>
      <c r="V64" s="36"/>
      <c r="W64" s="36"/>
      <c r="X64" s="6"/>
      <c r="Y64" s="6"/>
      <c r="Z64" s="6"/>
      <c r="AA64" s="6"/>
    </row>
    <row r="65" spans="1:33" ht="10" customHeight="1" x14ac:dyDescent="0.25">
      <c r="A65" s="36" t="s">
        <v>64</v>
      </c>
      <c r="B65" s="36"/>
      <c r="C65" s="36"/>
      <c r="D65" s="36"/>
      <c r="E65" s="36"/>
      <c r="F65" s="36"/>
      <c r="G65" s="36"/>
      <c r="H65" s="6"/>
      <c r="I65" s="6"/>
      <c r="J65" s="6"/>
      <c r="K65" s="6"/>
      <c r="L65" s="6"/>
      <c r="M65" s="6"/>
      <c r="N65" s="6"/>
      <c r="O65" s="6"/>
      <c r="Q65" s="36"/>
      <c r="R65" s="36"/>
      <c r="S65" s="36"/>
      <c r="T65" s="36"/>
      <c r="U65" s="36"/>
      <c r="V65" s="36"/>
      <c r="W65" s="36"/>
      <c r="X65" s="6"/>
      <c r="Y65" s="6"/>
      <c r="Z65" s="6"/>
      <c r="AA65" s="6"/>
    </row>
    <row r="66" spans="1:33" ht="10" customHeight="1" x14ac:dyDescent="0.25">
      <c r="A66" s="36" t="s">
        <v>65</v>
      </c>
      <c r="B66" s="36"/>
      <c r="C66" s="36"/>
      <c r="D66" s="36"/>
      <c r="E66" s="36"/>
      <c r="F66" s="36"/>
      <c r="G66" s="36"/>
      <c r="H66" s="6"/>
      <c r="I66" s="6"/>
      <c r="J66" s="6"/>
      <c r="K66" s="6"/>
      <c r="L66" s="6"/>
      <c r="M66" s="6"/>
      <c r="N66" s="6"/>
      <c r="O66" s="6"/>
      <c r="Q66" s="36"/>
      <c r="R66" s="36"/>
      <c r="S66" s="36"/>
      <c r="T66" s="36"/>
      <c r="U66" s="36"/>
      <c r="V66" s="36"/>
      <c r="W66" s="36"/>
      <c r="X66" s="6"/>
      <c r="Y66" s="6"/>
      <c r="Z66" s="6"/>
      <c r="AA66" s="6"/>
    </row>
    <row r="67" spans="1:33" ht="10" customHeight="1" x14ac:dyDescent="0.25">
      <c r="A67" s="36" t="s">
        <v>66</v>
      </c>
      <c r="B67" s="36"/>
      <c r="C67" s="36"/>
      <c r="D67" s="36"/>
      <c r="E67" s="36"/>
      <c r="F67" s="36"/>
      <c r="G67" s="36"/>
      <c r="H67" s="6"/>
      <c r="I67" s="6"/>
      <c r="J67" s="6"/>
      <c r="K67" s="6"/>
      <c r="L67" s="6"/>
      <c r="M67" s="6"/>
      <c r="N67" s="6"/>
      <c r="O67" s="6"/>
      <c r="Q67" s="36"/>
      <c r="R67" s="36"/>
      <c r="S67" s="36"/>
      <c r="T67" s="36"/>
      <c r="U67" s="36"/>
      <c r="V67" s="36"/>
      <c r="W67" s="36"/>
      <c r="X67" s="6"/>
      <c r="Y67" s="6"/>
      <c r="Z67" s="6"/>
      <c r="AA67" s="6"/>
    </row>
    <row r="68" spans="1:33" s="47" customFormat="1" ht="9.75" customHeight="1" x14ac:dyDescent="0.3">
      <c r="A68" s="36" t="s">
        <v>81</v>
      </c>
      <c r="B68" s="36"/>
      <c r="C68" s="36"/>
      <c r="D68" s="36"/>
      <c r="E68" s="36"/>
      <c r="F68" s="36"/>
      <c r="G68" s="49"/>
      <c r="H68" s="50"/>
      <c r="I68" s="6"/>
      <c r="J68" s="6"/>
      <c r="K68" s="6"/>
      <c r="L68" s="6"/>
      <c r="M68" s="6"/>
      <c r="N68" s="6"/>
      <c r="O68" s="6"/>
      <c r="P68" s="11"/>
      <c r="Q68" s="36"/>
      <c r="R68" s="36"/>
      <c r="S68" s="36"/>
      <c r="T68" s="36"/>
      <c r="U68" s="36"/>
      <c r="V68" s="36"/>
      <c r="W68" s="36"/>
      <c r="X68" s="6"/>
      <c r="Y68" s="6"/>
      <c r="Z68" s="6"/>
      <c r="AA68" s="6"/>
      <c r="AB68" s="11"/>
      <c r="AC68" s="11"/>
      <c r="AD68" s="11"/>
      <c r="AE68" s="11"/>
      <c r="AF68" s="11"/>
      <c r="AG68" s="11"/>
    </row>
    <row r="69" spans="1:33" x14ac:dyDescent="0.25">
      <c r="A69" s="36" t="s">
        <v>78</v>
      </c>
      <c r="H69" s="6"/>
      <c r="I69" s="6"/>
      <c r="J69" s="6"/>
      <c r="K69" s="6"/>
      <c r="L69" s="6"/>
      <c r="M69" s="6"/>
      <c r="N69" s="6"/>
      <c r="O69" s="6"/>
      <c r="Q69" s="48"/>
    </row>
    <row r="70" spans="1:33" x14ac:dyDescent="0.25">
      <c r="A70" s="36" t="s">
        <v>115</v>
      </c>
    </row>
    <row r="71" spans="1:33" x14ac:dyDescent="0.25">
      <c r="A71" s="52" t="s">
        <v>114</v>
      </c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R71" s="37"/>
      <c r="S71" s="37"/>
      <c r="T71" s="37"/>
      <c r="U71" s="37"/>
      <c r="V71" s="37"/>
      <c r="W71" s="37"/>
      <c r="X71" s="37"/>
      <c r="Y71" s="37"/>
      <c r="Z71" s="37"/>
      <c r="AA71" s="37"/>
    </row>
  </sheetData>
  <dataValidations count="1">
    <dataValidation type="list" allowBlank="1" showInputMessage="1" showErrorMessage="1" sqref="M4" xr:uid="{0BA03FA1-6E52-4F4B-ACFE-E0D043FB7AA8}">
      <formula1>$AD$5:$AD$7</formula1>
    </dataValidation>
  </dataValidations>
  <hyperlinks>
    <hyperlink ref="A71" r:id="rId1" xr:uid="{507A8637-9F6C-4E6A-81CF-D1931C99A422}"/>
  </hyperlinks>
  <pageMargins left="0.51181102362204722" right="0.51181102362204722" top="0.51181102362204722" bottom="0.51181102362204722" header="0.27559055118110237" footer="0.27559055118110237"/>
  <pageSetup paperSize="9" scale="94" firstPageNumber="27" orientation="portrait" useFirstPageNumber="1" r:id="rId2"/>
  <headerFooter alignWithMargins="0">
    <oddHeader>&amp;R&amp;"Arial,Bold"ENERGY</oddHeader>
    <oddFooter>&amp;C29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8EA0D-AF54-4693-AF81-DF81468AF921}">
  <sheetPr>
    <pageSetUpPr fitToPage="1"/>
  </sheetPr>
  <dimension ref="A1:AL71"/>
  <sheetViews>
    <sheetView zoomScaleNormal="100" workbookViewId="0"/>
  </sheetViews>
  <sheetFormatPr defaultColWidth="9.1796875" defaultRowHeight="12.5" x14ac:dyDescent="0.25"/>
  <cols>
    <col min="1" max="1" width="19.1796875" style="11" customWidth="1"/>
    <col min="2" max="2" width="6.453125" style="11" customWidth="1"/>
    <col min="3" max="3" width="11.54296875" style="11" customWidth="1"/>
    <col min="4" max="4" width="7.1796875" style="11" customWidth="1"/>
    <col min="5" max="5" width="9" style="11" customWidth="1"/>
    <col min="6" max="6" width="6.81640625" style="11" customWidth="1"/>
    <col min="7" max="7" width="9.54296875" style="11" customWidth="1"/>
    <col min="8" max="8" width="8.453125" style="11" customWidth="1"/>
    <col min="9" max="9" width="8.54296875" style="11" customWidth="1"/>
    <col min="10" max="10" width="5.26953125" style="11" customWidth="1"/>
    <col min="11" max="12" width="7.453125" style="11" customWidth="1"/>
    <col min="13" max="13" width="32.81640625" style="11" customWidth="1"/>
    <col min="14" max="15" width="7.453125" style="11" customWidth="1"/>
    <col min="16" max="16" width="9.1796875" style="11" customWidth="1"/>
    <col min="17" max="17" width="19.1796875" style="11" customWidth="1"/>
    <col min="18" max="18" width="6.453125" style="11" customWidth="1"/>
    <col min="19" max="19" width="11.54296875" style="11" customWidth="1"/>
    <col min="20" max="20" width="7.1796875" style="11" customWidth="1"/>
    <col min="21" max="21" width="9" style="11" customWidth="1"/>
    <col min="22" max="22" width="6.81640625" style="11" customWidth="1"/>
    <col min="23" max="23" width="9.54296875" style="11" customWidth="1"/>
    <col min="24" max="24" width="8.453125" style="11" customWidth="1"/>
    <col min="25" max="25" width="8.54296875" style="11" customWidth="1"/>
    <col min="26" max="26" width="5.26953125" style="11" customWidth="1"/>
    <col min="27" max="27" width="7.453125" style="11" customWidth="1"/>
    <col min="28" max="29" width="9.26953125" style="11" customWidth="1"/>
    <col min="30" max="30" width="23.81640625" style="11" customWidth="1"/>
    <col min="31" max="31" width="9.26953125" style="11" customWidth="1"/>
    <col min="32" max="32" width="9.7265625" style="11" customWidth="1"/>
    <col min="33" max="16384" width="9.1796875" style="11"/>
  </cols>
  <sheetData>
    <row r="1" spans="1:38" s="4" customFormat="1" ht="21.75" customHeight="1" x14ac:dyDescent="0.5">
      <c r="A1" s="1" t="s">
        <v>96</v>
      </c>
      <c r="B1" s="2"/>
      <c r="C1" s="2"/>
      <c r="D1" s="2"/>
      <c r="E1" s="2"/>
      <c r="F1" s="2"/>
      <c r="G1" s="2"/>
      <c r="H1" s="3"/>
      <c r="J1" s="5"/>
      <c r="Q1" s="1" t="str">
        <f>A1</f>
        <v>Aggregate energy balance 2010</v>
      </c>
      <c r="R1" s="2"/>
      <c r="S1" s="2"/>
      <c r="T1" s="2"/>
      <c r="U1" s="2"/>
      <c r="V1" s="2"/>
      <c r="W1" s="2"/>
      <c r="X1" s="3"/>
      <c r="Z1" s="5"/>
    </row>
    <row r="2" spans="1:38" ht="23.5" thickBot="1" x14ac:dyDescent="0.55000000000000004">
      <c r="A2" s="1" t="s">
        <v>0</v>
      </c>
      <c r="B2" s="6"/>
      <c r="C2" s="6"/>
      <c r="D2" s="6"/>
      <c r="E2" s="6"/>
      <c r="F2" s="6"/>
      <c r="G2" s="7"/>
      <c r="H2" s="8"/>
      <c r="I2" s="9"/>
      <c r="J2" s="9"/>
      <c r="K2" s="40" t="str">
        <f>M4</f>
        <v>Terawatt hours</v>
      </c>
      <c r="L2" s="10"/>
      <c r="M2" s="10"/>
      <c r="N2" s="10"/>
      <c r="O2" s="10"/>
      <c r="Q2" s="1" t="s">
        <v>0</v>
      </c>
      <c r="R2" s="6"/>
      <c r="S2" s="6"/>
      <c r="T2" s="6"/>
      <c r="U2" s="6"/>
      <c r="V2" s="6"/>
      <c r="W2" s="7"/>
      <c r="X2" s="8"/>
      <c r="Y2" s="9"/>
      <c r="Z2" s="9"/>
      <c r="AA2" s="10" t="s">
        <v>1</v>
      </c>
    </row>
    <row r="3" spans="1:38" s="15" customFormat="1" ht="33.75" customHeight="1" thickTop="1" x14ac:dyDescent="0.25">
      <c r="A3" s="12"/>
      <c r="B3" s="13" t="s">
        <v>2</v>
      </c>
      <c r="C3" s="14" t="s">
        <v>3</v>
      </c>
      <c r="D3" s="13" t="s">
        <v>4</v>
      </c>
      <c r="E3" s="13" t="s">
        <v>5</v>
      </c>
      <c r="F3" s="14" t="s">
        <v>6</v>
      </c>
      <c r="G3" s="14" t="s">
        <v>7</v>
      </c>
      <c r="H3" s="13" t="s">
        <v>8</v>
      </c>
      <c r="I3" s="13" t="s">
        <v>9</v>
      </c>
      <c r="J3" s="13" t="s">
        <v>10</v>
      </c>
      <c r="K3" s="13" t="s">
        <v>11</v>
      </c>
      <c r="L3" s="38"/>
      <c r="M3" s="43" t="s">
        <v>76</v>
      </c>
      <c r="N3" s="44"/>
      <c r="O3" s="38"/>
      <c r="Q3" s="12"/>
      <c r="R3" s="13" t="s">
        <v>2</v>
      </c>
      <c r="S3" s="14" t="s">
        <v>70</v>
      </c>
      <c r="T3" s="13" t="s">
        <v>4</v>
      </c>
      <c r="U3" s="13" t="s">
        <v>5</v>
      </c>
      <c r="V3" s="14" t="s">
        <v>71</v>
      </c>
      <c r="W3" s="14" t="s">
        <v>72</v>
      </c>
      <c r="X3" s="13" t="s">
        <v>8</v>
      </c>
      <c r="Y3" s="13" t="s">
        <v>9</v>
      </c>
      <c r="Z3" s="13" t="s">
        <v>10</v>
      </c>
      <c r="AA3" s="13" t="s">
        <v>11</v>
      </c>
    </row>
    <row r="4" spans="1:38" s="19" customFormat="1" ht="10.5" customHeight="1" x14ac:dyDescent="0.25">
      <c r="A4" s="16" t="s">
        <v>12</v>
      </c>
      <c r="B4" s="17"/>
      <c r="C4" s="18"/>
      <c r="D4" s="18"/>
      <c r="E4" s="18"/>
      <c r="F4" s="18"/>
      <c r="G4" s="18"/>
      <c r="H4" s="18"/>
      <c r="I4" s="18"/>
      <c r="J4" s="18"/>
      <c r="K4" s="18"/>
      <c r="L4" s="18"/>
      <c r="M4" s="45" t="s">
        <v>68</v>
      </c>
      <c r="N4" s="46">
        <f>IF(M4=AD5,AE5,IF(M4=AD6,AE6,AE7))</f>
        <v>1.163E-2</v>
      </c>
      <c r="O4" s="18"/>
      <c r="Q4" s="16" t="s">
        <v>12</v>
      </c>
      <c r="R4" s="17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</row>
    <row r="5" spans="1:38" s="19" customFormat="1" ht="10.5" customHeight="1" x14ac:dyDescent="0.2">
      <c r="A5" s="6" t="s">
        <v>79</v>
      </c>
      <c r="B5" s="17">
        <f>R5*$N$4</f>
        <v>132.8747271</v>
      </c>
      <c r="C5" s="17">
        <f t="shared" ref="C5:K19" si="0">S5*$N$4</f>
        <v>0</v>
      </c>
      <c r="D5" s="17">
        <f t="shared" si="0"/>
        <v>802.27019660000008</v>
      </c>
      <c r="E5" s="17">
        <f t="shared" si="0"/>
        <v>0</v>
      </c>
      <c r="F5" s="17">
        <f t="shared" si="0"/>
        <v>643.34368799999993</v>
      </c>
      <c r="G5" s="17">
        <f t="shared" si="0"/>
        <v>67.629729299999994</v>
      </c>
      <c r="H5" s="17">
        <f t="shared" si="0"/>
        <v>175.8785129</v>
      </c>
      <c r="I5" s="17">
        <f t="shared" si="0"/>
        <v>0</v>
      </c>
      <c r="J5" s="17">
        <f t="shared" si="0"/>
        <v>0</v>
      </c>
      <c r="K5" s="17">
        <f t="shared" si="0"/>
        <v>1821.9969702000001</v>
      </c>
      <c r="L5" s="17"/>
      <c r="M5" s="17"/>
      <c r="N5" s="17"/>
      <c r="O5" s="17"/>
      <c r="P5" s="17"/>
      <c r="Q5" s="6" t="s">
        <v>79</v>
      </c>
      <c r="R5" s="17">
        <v>11425.17</v>
      </c>
      <c r="S5" s="17">
        <v>0</v>
      </c>
      <c r="T5" s="17">
        <v>68982.820000000007</v>
      </c>
      <c r="U5" s="17">
        <v>0</v>
      </c>
      <c r="V5" s="17">
        <v>55317.599999999999</v>
      </c>
      <c r="W5" s="17">
        <v>5815.11</v>
      </c>
      <c r="X5" s="17">
        <v>15122.83</v>
      </c>
      <c r="Y5" s="17">
        <v>0</v>
      </c>
      <c r="Z5" s="17">
        <v>0</v>
      </c>
      <c r="AA5" s="17">
        <v>156663.54</v>
      </c>
      <c r="AB5" s="18"/>
      <c r="AC5" s="18" t="s">
        <v>67</v>
      </c>
      <c r="AD5" s="18" t="s">
        <v>1</v>
      </c>
      <c r="AE5" s="18">
        <v>1</v>
      </c>
      <c r="AF5" s="18"/>
      <c r="AJ5" s="51"/>
      <c r="AK5" s="51"/>
      <c r="AL5" s="51"/>
    </row>
    <row r="6" spans="1:38" s="19" customFormat="1" ht="10.5" customHeight="1" x14ac:dyDescent="0.2">
      <c r="A6" s="6" t="s">
        <v>13</v>
      </c>
      <c r="B6" s="17">
        <f t="shared" ref="B6:K43" si="1">R6*$N$4</f>
        <v>206.1163966</v>
      </c>
      <c r="C6" s="17">
        <f t="shared" si="0"/>
        <v>1.0149500999999999</v>
      </c>
      <c r="D6" s="17">
        <f t="shared" si="0"/>
        <v>699.3671425</v>
      </c>
      <c r="E6" s="17">
        <f t="shared" si="0"/>
        <v>308.04834569999997</v>
      </c>
      <c r="F6" s="17">
        <f t="shared" si="0"/>
        <v>606.26538719999996</v>
      </c>
      <c r="G6" s="17">
        <f t="shared" si="0"/>
        <v>22.424151900000002</v>
      </c>
      <c r="H6" s="17">
        <f t="shared" si="0"/>
        <v>0</v>
      </c>
      <c r="I6" s="17">
        <f t="shared" si="0"/>
        <v>7.1444252999999991</v>
      </c>
      <c r="J6" s="17">
        <f t="shared" si="0"/>
        <v>0</v>
      </c>
      <c r="K6" s="17">
        <f t="shared" si="0"/>
        <v>1850.3807992999998</v>
      </c>
      <c r="L6" s="17"/>
      <c r="M6" s="17"/>
      <c r="N6" s="17"/>
      <c r="O6" s="17"/>
      <c r="P6" s="17"/>
      <c r="Q6" s="6" t="s">
        <v>13</v>
      </c>
      <c r="R6" s="17">
        <v>17722.82</v>
      </c>
      <c r="S6" s="17">
        <v>87.27</v>
      </c>
      <c r="T6" s="17">
        <v>60134.75</v>
      </c>
      <c r="U6" s="17">
        <v>26487.39</v>
      </c>
      <c r="V6" s="17">
        <v>52129.440000000002</v>
      </c>
      <c r="W6" s="17">
        <v>1928.13</v>
      </c>
      <c r="X6" s="17">
        <v>0</v>
      </c>
      <c r="Y6" s="17">
        <v>614.30999999999995</v>
      </c>
      <c r="Z6" s="17">
        <v>0</v>
      </c>
      <c r="AA6" s="17">
        <v>159104.10999999999</v>
      </c>
      <c r="AB6" s="18"/>
      <c r="AC6" s="18"/>
      <c r="AD6" s="18" t="s">
        <v>69</v>
      </c>
      <c r="AE6" s="42">
        <v>4.1868000000000002E-2</v>
      </c>
      <c r="AF6" s="18"/>
      <c r="AJ6" s="51"/>
      <c r="AK6" s="51"/>
    </row>
    <row r="7" spans="1:38" s="19" customFormat="1" ht="10.5" customHeight="1" x14ac:dyDescent="0.2">
      <c r="A7" s="6" t="s">
        <v>14</v>
      </c>
      <c r="B7" s="17">
        <f t="shared" si="1"/>
        <v>-6.2507761000000004</v>
      </c>
      <c r="C7" s="17">
        <f t="shared" si="0"/>
        <v>-4.2837942</v>
      </c>
      <c r="D7" s="17">
        <f t="shared" si="0"/>
        <v>-534.96709069999997</v>
      </c>
      <c r="E7" s="17">
        <f t="shared" si="0"/>
        <v>-330.70847029999999</v>
      </c>
      <c r="F7" s="17">
        <f t="shared" si="0"/>
        <v>-168.1859657</v>
      </c>
      <c r="G7" s="17">
        <f t="shared" si="0"/>
        <v>-2.1996981999999998</v>
      </c>
      <c r="H7" s="17">
        <f t="shared" si="0"/>
        <v>0</v>
      </c>
      <c r="I7" s="17">
        <f t="shared" si="0"/>
        <v>-4.481039</v>
      </c>
      <c r="J7" s="17">
        <f t="shared" si="0"/>
        <v>0</v>
      </c>
      <c r="K7" s="17">
        <f t="shared" si="0"/>
        <v>-1051.0768341999999</v>
      </c>
      <c r="L7" s="17"/>
      <c r="M7" s="17"/>
      <c r="N7" s="17"/>
      <c r="O7" s="17"/>
      <c r="P7" s="17"/>
      <c r="Q7" s="6" t="s">
        <v>14</v>
      </c>
      <c r="R7" s="17">
        <v>-537.47</v>
      </c>
      <c r="S7" s="17">
        <v>-368.34</v>
      </c>
      <c r="T7" s="17">
        <v>-45998.89</v>
      </c>
      <c r="U7" s="17">
        <v>-28435.81</v>
      </c>
      <c r="V7" s="17">
        <v>-14461.39</v>
      </c>
      <c r="W7" s="17">
        <v>-189.14</v>
      </c>
      <c r="X7" s="17">
        <v>0</v>
      </c>
      <c r="Y7" s="17">
        <v>-385.3</v>
      </c>
      <c r="Z7" s="17">
        <v>0</v>
      </c>
      <c r="AA7" s="17">
        <v>-90376.34</v>
      </c>
      <c r="AB7" s="18"/>
      <c r="AC7" s="18"/>
      <c r="AD7" s="18" t="s">
        <v>68</v>
      </c>
      <c r="AE7" s="41">
        <v>1.163E-2</v>
      </c>
      <c r="AF7" s="18"/>
      <c r="AJ7" s="51"/>
      <c r="AK7" s="51"/>
    </row>
    <row r="8" spans="1:38" s="19" customFormat="1" ht="10.5" customHeight="1" x14ac:dyDescent="0.2">
      <c r="A8" s="6" t="s">
        <v>15</v>
      </c>
      <c r="B8" s="17">
        <f t="shared" si="1"/>
        <v>0</v>
      </c>
      <c r="C8" s="17">
        <f t="shared" si="0"/>
        <v>0</v>
      </c>
      <c r="D8" s="17">
        <f t="shared" si="0"/>
        <v>0</v>
      </c>
      <c r="E8" s="17">
        <f t="shared" si="0"/>
        <v>-34.333620799999998</v>
      </c>
      <c r="F8" s="17">
        <f t="shared" si="0"/>
        <v>0</v>
      </c>
      <c r="G8" s="17">
        <f t="shared" si="0"/>
        <v>0</v>
      </c>
      <c r="H8" s="17">
        <f t="shared" si="0"/>
        <v>0</v>
      </c>
      <c r="I8" s="17">
        <f t="shared" si="0"/>
        <v>0</v>
      </c>
      <c r="J8" s="17">
        <f t="shared" si="0"/>
        <v>0</v>
      </c>
      <c r="K8" s="17">
        <f t="shared" si="0"/>
        <v>-34.333620799999998</v>
      </c>
      <c r="L8" s="17"/>
      <c r="M8" s="17"/>
      <c r="N8" s="17"/>
      <c r="O8" s="17"/>
      <c r="P8" s="17"/>
      <c r="Q8" s="6" t="s">
        <v>15</v>
      </c>
      <c r="R8" s="17">
        <v>0</v>
      </c>
      <c r="S8" s="17">
        <v>0</v>
      </c>
      <c r="T8" s="17">
        <v>0</v>
      </c>
      <c r="U8" s="17">
        <v>-2952.16</v>
      </c>
      <c r="V8" s="17">
        <v>0</v>
      </c>
      <c r="W8" s="17">
        <v>0</v>
      </c>
      <c r="X8" s="17">
        <v>0</v>
      </c>
      <c r="Y8" s="17">
        <v>0</v>
      </c>
      <c r="Z8" s="17">
        <v>0</v>
      </c>
      <c r="AA8" s="17">
        <v>-2952.16</v>
      </c>
      <c r="AB8" s="18"/>
      <c r="AC8" s="18"/>
      <c r="AD8" s="18"/>
      <c r="AE8" s="18"/>
      <c r="AF8" s="18"/>
      <c r="AJ8" s="51"/>
      <c r="AK8" s="51"/>
    </row>
    <row r="9" spans="1:38" s="19" customFormat="1" ht="10.5" customHeight="1" x14ac:dyDescent="0.2">
      <c r="A9" s="6" t="s">
        <v>16</v>
      </c>
      <c r="B9" s="24">
        <f t="shared" si="1"/>
        <v>53.334365900000002</v>
      </c>
      <c r="C9" s="24">
        <f t="shared" si="0"/>
        <v>-1.7849723999999998</v>
      </c>
      <c r="D9" s="24">
        <f t="shared" si="0"/>
        <v>-0.4718291</v>
      </c>
      <c r="E9" s="24">
        <f t="shared" si="0"/>
        <v>7.5084442999999998</v>
      </c>
      <c r="F9" s="24">
        <f t="shared" si="0"/>
        <v>15.271004099999999</v>
      </c>
      <c r="G9" s="24">
        <f t="shared" si="0"/>
        <v>0</v>
      </c>
      <c r="H9" s="24">
        <f t="shared" si="0"/>
        <v>0</v>
      </c>
      <c r="I9" s="24">
        <f t="shared" si="0"/>
        <v>0</v>
      </c>
      <c r="J9" s="24">
        <f t="shared" si="0"/>
        <v>0</v>
      </c>
      <c r="K9" s="24">
        <f t="shared" si="0"/>
        <v>73.857129099999995</v>
      </c>
      <c r="L9" s="20"/>
      <c r="M9" s="20"/>
      <c r="N9" s="20"/>
      <c r="O9" s="20"/>
      <c r="P9" s="20"/>
      <c r="Q9" s="6" t="s">
        <v>73</v>
      </c>
      <c r="R9" s="24">
        <v>4585.93</v>
      </c>
      <c r="S9" s="24">
        <v>-153.47999999999999</v>
      </c>
      <c r="T9" s="24">
        <v>-40.57</v>
      </c>
      <c r="U9" s="24">
        <v>645.61</v>
      </c>
      <c r="V9" s="24">
        <v>1313.07</v>
      </c>
      <c r="W9" s="24">
        <v>0</v>
      </c>
      <c r="X9" s="24">
        <v>0</v>
      </c>
      <c r="Y9" s="24">
        <v>0</v>
      </c>
      <c r="Z9" s="24">
        <v>0</v>
      </c>
      <c r="AA9" s="24">
        <v>6350.57</v>
      </c>
      <c r="AB9" s="18"/>
      <c r="AC9" s="18"/>
      <c r="AD9" s="18"/>
      <c r="AE9" s="18"/>
      <c r="AF9" s="18"/>
      <c r="AJ9" s="51"/>
      <c r="AK9" s="51"/>
    </row>
    <row r="10" spans="1:38" s="23" customFormat="1" ht="10.5" customHeight="1" x14ac:dyDescent="0.25">
      <c r="A10" s="21" t="s">
        <v>17</v>
      </c>
      <c r="B10" s="22">
        <f t="shared" si="1"/>
        <v>386.07482979999997</v>
      </c>
      <c r="C10" s="22">
        <f t="shared" si="0"/>
        <v>-5.0537001999999998</v>
      </c>
      <c r="D10" s="22">
        <f t="shared" si="0"/>
        <v>966.19841929999996</v>
      </c>
      <c r="E10" s="22">
        <f t="shared" si="0"/>
        <v>-49.485417399999996</v>
      </c>
      <c r="F10" s="22">
        <f t="shared" si="0"/>
        <v>1096.6941136</v>
      </c>
      <c r="G10" s="22">
        <f t="shared" si="0"/>
        <v>87.854299299999994</v>
      </c>
      <c r="H10" s="22">
        <f t="shared" si="0"/>
        <v>175.8785129</v>
      </c>
      <c r="I10" s="22">
        <f t="shared" si="0"/>
        <v>2.6633863</v>
      </c>
      <c r="J10" s="22">
        <f t="shared" si="0"/>
        <v>0</v>
      </c>
      <c r="K10" s="22">
        <f t="shared" si="0"/>
        <v>2660.8242110000001</v>
      </c>
      <c r="L10" s="25"/>
      <c r="M10" s="25"/>
      <c r="N10" s="25"/>
      <c r="O10" s="25"/>
      <c r="P10" s="17"/>
      <c r="Q10" s="21" t="s">
        <v>17</v>
      </c>
      <c r="R10" s="22">
        <v>33196.46</v>
      </c>
      <c r="S10" s="22">
        <v>-434.54</v>
      </c>
      <c r="T10" s="22">
        <v>83078.11</v>
      </c>
      <c r="U10" s="22">
        <v>-4254.9799999999996</v>
      </c>
      <c r="V10" s="22">
        <v>94298.72</v>
      </c>
      <c r="W10" s="22">
        <v>7554.11</v>
      </c>
      <c r="X10" s="22">
        <v>15122.83</v>
      </c>
      <c r="Y10" s="22">
        <v>229.01</v>
      </c>
      <c r="Z10" s="22">
        <v>0</v>
      </c>
      <c r="AA10" s="22">
        <v>228789.7</v>
      </c>
      <c r="AB10" s="18"/>
      <c r="AC10" s="18"/>
      <c r="AD10" s="18"/>
      <c r="AE10" s="18"/>
      <c r="AF10" s="18"/>
      <c r="AJ10" s="51"/>
      <c r="AK10" s="51"/>
    </row>
    <row r="11" spans="1:38" s="23" customFormat="1" ht="11.25" customHeight="1" x14ac:dyDescent="0.2">
      <c r="A11" s="21" t="s">
        <v>18</v>
      </c>
      <c r="B11" s="24">
        <f t="shared" si="1"/>
        <v>7.3902835000000007</v>
      </c>
      <c r="C11" s="24">
        <f t="shared" si="0"/>
        <v>-0.17538039999999999</v>
      </c>
      <c r="D11" s="24">
        <f t="shared" si="0"/>
        <v>-0.54160909999999995</v>
      </c>
      <c r="E11" s="24">
        <f t="shared" si="0"/>
        <v>1.2952330999999999</v>
      </c>
      <c r="F11" s="24">
        <f t="shared" si="0"/>
        <v>5.9873566</v>
      </c>
      <c r="G11" s="24">
        <f t="shared" si="0"/>
        <v>0</v>
      </c>
      <c r="H11" s="24">
        <f t="shared" si="0"/>
        <v>0</v>
      </c>
      <c r="I11" s="24">
        <f t="shared" si="0"/>
        <v>-0.15037590000000001</v>
      </c>
      <c r="J11" s="24">
        <f t="shared" si="0"/>
        <v>0</v>
      </c>
      <c r="K11" s="24">
        <f t="shared" si="0"/>
        <v>13.805624099999999</v>
      </c>
      <c r="L11" s="24"/>
      <c r="M11" s="24"/>
      <c r="N11" s="24"/>
      <c r="O11" s="24"/>
      <c r="P11" s="17"/>
      <c r="Q11" s="21" t="s">
        <v>74</v>
      </c>
      <c r="R11" s="24">
        <v>635.45000000000005</v>
      </c>
      <c r="S11" s="24">
        <v>-15.08</v>
      </c>
      <c r="T11" s="24">
        <v>-46.57</v>
      </c>
      <c r="U11" s="24">
        <v>111.37</v>
      </c>
      <c r="V11" s="24">
        <v>514.82000000000005</v>
      </c>
      <c r="W11" s="24">
        <v>0</v>
      </c>
      <c r="X11" s="24">
        <v>0</v>
      </c>
      <c r="Y11" s="24">
        <v>-12.93</v>
      </c>
      <c r="Z11" s="24">
        <v>0</v>
      </c>
      <c r="AA11" s="24">
        <v>1187.07</v>
      </c>
      <c r="AB11" s="18"/>
      <c r="AC11" s="18"/>
      <c r="AD11" s="18"/>
      <c r="AE11" s="18"/>
      <c r="AF11" s="18"/>
      <c r="AJ11" s="51"/>
      <c r="AK11" s="51"/>
    </row>
    <row r="12" spans="1:38" s="23" customFormat="1" ht="10.5" customHeight="1" x14ac:dyDescent="0.25">
      <c r="A12" s="21" t="s">
        <v>19</v>
      </c>
      <c r="B12" s="22">
        <f t="shared" si="1"/>
        <v>378.68442999999996</v>
      </c>
      <c r="C12" s="22">
        <f t="shared" si="0"/>
        <v>-4.8783197999999999</v>
      </c>
      <c r="D12" s="22">
        <f t="shared" si="0"/>
        <v>966.74002839999991</v>
      </c>
      <c r="E12" s="22">
        <f t="shared" si="0"/>
        <v>-50.7806505</v>
      </c>
      <c r="F12" s="22">
        <f t="shared" si="0"/>
        <v>1090.7066407</v>
      </c>
      <c r="G12" s="22">
        <f t="shared" si="0"/>
        <v>87.854299299999994</v>
      </c>
      <c r="H12" s="22">
        <f t="shared" si="0"/>
        <v>175.8785129</v>
      </c>
      <c r="I12" s="22">
        <f t="shared" si="0"/>
        <v>2.8137621999999998</v>
      </c>
      <c r="J12" s="22">
        <f t="shared" si="0"/>
        <v>0</v>
      </c>
      <c r="K12" s="22">
        <f t="shared" si="0"/>
        <v>2647.0187031999999</v>
      </c>
      <c r="L12" s="25"/>
      <c r="M12" s="25"/>
      <c r="N12" s="25"/>
      <c r="O12" s="25"/>
      <c r="P12" s="17"/>
      <c r="Q12" s="21" t="s">
        <v>19</v>
      </c>
      <c r="R12" s="22">
        <v>32561</v>
      </c>
      <c r="S12" s="22">
        <v>-419.46</v>
      </c>
      <c r="T12" s="22">
        <v>83124.679999999993</v>
      </c>
      <c r="U12" s="22">
        <v>-4366.3500000000004</v>
      </c>
      <c r="V12" s="22">
        <v>93783.89</v>
      </c>
      <c r="W12" s="22">
        <v>7554.11</v>
      </c>
      <c r="X12" s="22">
        <v>15122.83</v>
      </c>
      <c r="Y12" s="22">
        <v>241.94</v>
      </c>
      <c r="Z12" s="22">
        <v>0</v>
      </c>
      <c r="AA12" s="22">
        <v>227602.64</v>
      </c>
      <c r="AB12" s="18"/>
      <c r="AC12" s="18"/>
      <c r="AD12" s="18"/>
      <c r="AE12" s="18"/>
      <c r="AF12" s="18"/>
      <c r="AJ12" s="51"/>
      <c r="AK12" s="51"/>
    </row>
    <row r="13" spans="1:38" s="19" customFormat="1" ht="10.5" customHeight="1" x14ac:dyDescent="0.2">
      <c r="A13" s="6" t="s">
        <v>20</v>
      </c>
      <c r="B13" s="24">
        <f t="shared" si="1"/>
        <v>0</v>
      </c>
      <c r="C13" s="24">
        <f t="shared" si="0"/>
        <v>0.26307059999999999</v>
      </c>
      <c r="D13" s="24">
        <f t="shared" si="0"/>
        <v>-32.778340899999996</v>
      </c>
      <c r="E13" s="24">
        <f t="shared" si="0"/>
        <v>32.579467899999997</v>
      </c>
      <c r="F13" s="24">
        <f t="shared" si="0"/>
        <v>-0.26307059999999999</v>
      </c>
      <c r="G13" s="24">
        <f t="shared" si="0"/>
        <v>0</v>
      </c>
      <c r="H13" s="24">
        <f t="shared" si="0"/>
        <v>-13.919132899999999</v>
      </c>
      <c r="I13" s="24">
        <f t="shared" si="0"/>
        <v>13.919132899999999</v>
      </c>
      <c r="J13" s="24">
        <f t="shared" si="0"/>
        <v>0</v>
      </c>
      <c r="K13" s="24">
        <f t="shared" si="0"/>
        <v>-0.19887300000000002</v>
      </c>
      <c r="L13" s="24"/>
      <c r="M13" s="24"/>
      <c r="N13" s="24"/>
      <c r="O13" s="24"/>
      <c r="P13" s="17"/>
      <c r="Q13" s="6" t="s">
        <v>20</v>
      </c>
      <c r="R13" s="24">
        <v>0</v>
      </c>
      <c r="S13" s="24">
        <v>22.62</v>
      </c>
      <c r="T13" s="24">
        <v>-2818.43</v>
      </c>
      <c r="U13" s="24">
        <v>2801.33</v>
      </c>
      <c r="V13" s="24">
        <v>-22.62</v>
      </c>
      <c r="W13" s="24">
        <v>0</v>
      </c>
      <c r="X13" s="24">
        <v>-1196.83</v>
      </c>
      <c r="Y13" s="24">
        <v>1196.83</v>
      </c>
      <c r="Z13" s="24">
        <v>0</v>
      </c>
      <c r="AA13" s="24">
        <v>-17.100000000000001</v>
      </c>
      <c r="AB13" s="18"/>
      <c r="AC13" s="18"/>
      <c r="AD13" s="18"/>
      <c r="AE13" s="18"/>
      <c r="AF13" s="18"/>
      <c r="AJ13" s="51"/>
      <c r="AK13" s="51"/>
    </row>
    <row r="14" spans="1:38" s="19" customFormat="1" ht="10.5" customHeight="1" x14ac:dyDescent="0.25">
      <c r="A14" s="16" t="s">
        <v>21</v>
      </c>
      <c r="B14" s="25">
        <f t="shared" si="1"/>
        <v>-356.67360830000001</v>
      </c>
      <c r="C14" s="25">
        <f t="shared" si="0"/>
        <v>25.103936500000003</v>
      </c>
      <c r="D14" s="25">
        <f t="shared" si="0"/>
        <v>-933.96168749999993</v>
      </c>
      <c r="E14" s="25">
        <f t="shared" si="0"/>
        <v>913.73641970000006</v>
      </c>
      <c r="F14" s="25">
        <f t="shared" si="0"/>
        <v>-400.82341430000002</v>
      </c>
      <c r="G14" s="25">
        <f t="shared" si="0"/>
        <v>-50.622947699999997</v>
      </c>
      <c r="H14" s="25">
        <f t="shared" si="0"/>
        <v>-161.95926369999998</v>
      </c>
      <c r="I14" s="25">
        <f t="shared" si="0"/>
        <v>364.9985949</v>
      </c>
      <c r="J14" s="25">
        <f t="shared" si="0"/>
        <v>15.823894299999999</v>
      </c>
      <c r="K14" s="25">
        <f t="shared" si="0"/>
        <v>-584.37807610000004</v>
      </c>
      <c r="L14" s="25"/>
      <c r="M14" s="25"/>
      <c r="N14" s="25"/>
      <c r="O14" s="25"/>
      <c r="P14" s="17"/>
      <c r="Q14" s="16" t="s">
        <v>21</v>
      </c>
      <c r="R14" s="25">
        <v>-30668.41</v>
      </c>
      <c r="S14" s="25">
        <v>2158.5500000000002</v>
      </c>
      <c r="T14" s="25">
        <v>-80306.25</v>
      </c>
      <c r="U14" s="25">
        <v>78567.19</v>
      </c>
      <c r="V14" s="25">
        <v>-34464.61</v>
      </c>
      <c r="W14" s="25">
        <v>-4352.79</v>
      </c>
      <c r="X14" s="25">
        <v>-13925.99</v>
      </c>
      <c r="Y14" s="25">
        <v>31384.23</v>
      </c>
      <c r="Z14" s="25">
        <v>1360.61</v>
      </c>
      <c r="AA14" s="25">
        <v>-50247.47</v>
      </c>
      <c r="AB14" s="18"/>
      <c r="AC14" s="18"/>
      <c r="AD14" s="18"/>
      <c r="AE14" s="18"/>
      <c r="AF14" s="18"/>
      <c r="AJ14" s="51"/>
      <c r="AK14" s="51"/>
    </row>
    <row r="15" spans="1:38" s="19" customFormat="1" ht="10.5" customHeight="1" x14ac:dyDescent="0.2">
      <c r="A15" s="6" t="s">
        <v>22</v>
      </c>
      <c r="B15" s="17">
        <f t="shared" si="1"/>
        <v>-297.21651259999999</v>
      </c>
      <c r="C15" s="17">
        <f t="shared" si="0"/>
        <v>-7.8310605000000004</v>
      </c>
      <c r="D15" s="17">
        <f t="shared" si="0"/>
        <v>0</v>
      </c>
      <c r="E15" s="17">
        <f t="shared" si="0"/>
        <v>-13.905409500000001</v>
      </c>
      <c r="F15" s="17">
        <f t="shared" si="0"/>
        <v>-377.11624080000001</v>
      </c>
      <c r="G15" s="17">
        <f t="shared" si="0"/>
        <v>-50.148559999999996</v>
      </c>
      <c r="H15" s="17">
        <f t="shared" si="0"/>
        <v>-161.95926369999998</v>
      </c>
      <c r="I15" s="17">
        <f t="shared" si="0"/>
        <v>364.9985949</v>
      </c>
      <c r="J15" s="17">
        <f t="shared" si="0"/>
        <v>0</v>
      </c>
      <c r="K15" s="17">
        <f t="shared" si="0"/>
        <v>-543.17845220000004</v>
      </c>
      <c r="L15" s="17"/>
      <c r="M15" s="17"/>
      <c r="N15" s="17"/>
      <c r="O15" s="17"/>
      <c r="P15" s="17"/>
      <c r="Q15" s="6" t="s">
        <v>22</v>
      </c>
      <c r="R15" s="17">
        <v>-25556.02</v>
      </c>
      <c r="S15" s="17">
        <v>-673.35</v>
      </c>
      <c r="T15" s="17">
        <v>0</v>
      </c>
      <c r="U15" s="17">
        <v>-1195.6500000000001</v>
      </c>
      <c r="V15" s="17">
        <v>-32426.16</v>
      </c>
      <c r="W15" s="17">
        <v>-4312</v>
      </c>
      <c r="X15" s="17">
        <v>-13925.99</v>
      </c>
      <c r="Y15" s="17">
        <v>31384.23</v>
      </c>
      <c r="Z15" s="17">
        <v>0</v>
      </c>
      <c r="AA15" s="17">
        <v>-46704.94</v>
      </c>
      <c r="AB15" s="18"/>
      <c r="AC15" s="18"/>
      <c r="AD15" s="18"/>
      <c r="AE15" s="18"/>
      <c r="AF15" s="18"/>
      <c r="AJ15" s="51"/>
      <c r="AK15" s="51"/>
    </row>
    <row r="16" spans="1:38" s="19" customFormat="1" ht="10.5" customHeight="1" x14ac:dyDescent="0.2">
      <c r="A16" s="6" t="s">
        <v>23</v>
      </c>
      <c r="B16" s="17">
        <f t="shared" si="1"/>
        <v>-288.12196889999996</v>
      </c>
      <c r="C16" s="17">
        <f t="shared" si="0"/>
        <v>0</v>
      </c>
      <c r="D16" s="17">
        <f t="shared" si="0"/>
        <v>0</v>
      </c>
      <c r="E16" s="17">
        <f t="shared" si="0"/>
        <v>-7.6011354000000004</v>
      </c>
      <c r="F16" s="17">
        <f t="shared" si="0"/>
        <v>-345.68500280000001</v>
      </c>
      <c r="G16" s="17">
        <f t="shared" si="0"/>
        <v>-11.785958299999999</v>
      </c>
      <c r="H16" s="17">
        <f t="shared" si="0"/>
        <v>-161.95926369999998</v>
      </c>
      <c r="I16" s="17">
        <f t="shared" si="0"/>
        <v>333.78437270000001</v>
      </c>
      <c r="J16" s="17">
        <f t="shared" si="0"/>
        <v>0</v>
      </c>
      <c r="K16" s="17">
        <f t="shared" si="0"/>
        <v>-481.3690727</v>
      </c>
      <c r="L16" s="17"/>
      <c r="M16" s="17"/>
      <c r="N16" s="17"/>
      <c r="O16" s="17"/>
      <c r="P16" s="17"/>
      <c r="Q16" s="6" t="s">
        <v>23</v>
      </c>
      <c r="R16" s="17">
        <v>-24774.03</v>
      </c>
      <c r="S16" s="17">
        <v>0</v>
      </c>
      <c r="T16" s="17">
        <v>0</v>
      </c>
      <c r="U16" s="17">
        <v>-653.58000000000004</v>
      </c>
      <c r="V16" s="17">
        <v>-29723.56</v>
      </c>
      <c r="W16" s="17">
        <v>-1013.41</v>
      </c>
      <c r="X16" s="17">
        <v>-13925.99</v>
      </c>
      <c r="Y16" s="17">
        <v>28700.29</v>
      </c>
      <c r="Z16" s="17">
        <v>0</v>
      </c>
      <c r="AA16" s="17">
        <v>-41390.29</v>
      </c>
      <c r="AB16" s="18"/>
      <c r="AC16" s="18"/>
      <c r="AD16" s="18"/>
      <c r="AE16" s="18"/>
      <c r="AF16" s="18"/>
      <c r="AJ16" s="51"/>
      <c r="AK16" s="51"/>
    </row>
    <row r="17" spans="1:37" s="19" customFormat="1" ht="10.5" customHeight="1" x14ac:dyDescent="0.2">
      <c r="A17" s="6" t="s">
        <v>24</v>
      </c>
      <c r="B17" s="17">
        <f t="shared" si="1"/>
        <v>-9.0945436999999991</v>
      </c>
      <c r="C17" s="17">
        <f t="shared" si="0"/>
        <v>-7.8310605000000004</v>
      </c>
      <c r="D17" s="17">
        <f t="shared" si="0"/>
        <v>0</v>
      </c>
      <c r="E17" s="17">
        <f t="shared" si="0"/>
        <v>-6.3042741000000007</v>
      </c>
      <c r="F17" s="17">
        <f t="shared" si="0"/>
        <v>-31.431237999999997</v>
      </c>
      <c r="G17" s="17">
        <f t="shared" si="0"/>
        <v>-38.362601699999999</v>
      </c>
      <c r="H17" s="17">
        <f t="shared" si="0"/>
        <v>0</v>
      </c>
      <c r="I17" s="17">
        <f t="shared" si="0"/>
        <v>31.214222199999998</v>
      </c>
      <c r="J17" s="17">
        <f t="shared" si="0"/>
        <v>0</v>
      </c>
      <c r="K17" s="17">
        <f t="shared" si="0"/>
        <v>-61.809379499999991</v>
      </c>
      <c r="L17" s="17"/>
      <c r="M17" s="17"/>
      <c r="N17" s="17"/>
      <c r="O17" s="17"/>
      <c r="P17" s="17"/>
      <c r="Q17" s="6" t="s">
        <v>24</v>
      </c>
      <c r="R17" s="17">
        <v>-781.99</v>
      </c>
      <c r="S17" s="17">
        <v>-673.35</v>
      </c>
      <c r="T17" s="17">
        <v>0</v>
      </c>
      <c r="U17" s="17">
        <v>-542.07000000000005</v>
      </c>
      <c r="V17" s="17">
        <v>-2702.6</v>
      </c>
      <c r="W17" s="17">
        <v>-3298.59</v>
      </c>
      <c r="X17" s="17">
        <v>0</v>
      </c>
      <c r="Y17" s="17">
        <v>2683.94</v>
      </c>
      <c r="Z17" s="17">
        <v>0</v>
      </c>
      <c r="AA17" s="17">
        <v>-5314.65</v>
      </c>
      <c r="AB17" s="18"/>
      <c r="AC17" s="18"/>
      <c r="AD17" s="18"/>
      <c r="AE17" s="18"/>
      <c r="AF17" s="18"/>
      <c r="AJ17" s="51"/>
      <c r="AK17" s="51"/>
    </row>
    <row r="18" spans="1:37" s="26" customFormat="1" ht="10.5" customHeight="1" x14ac:dyDescent="0.2">
      <c r="A18" s="6" t="s">
        <v>25</v>
      </c>
      <c r="B18" s="17">
        <f t="shared" si="1"/>
        <v>-3.4242208999999999</v>
      </c>
      <c r="C18" s="17">
        <f t="shared" si="0"/>
        <v>-0.59754940000000001</v>
      </c>
      <c r="D18" s="17">
        <f t="shared" si="0"/>
        <v>0</v>
      </c>
      <c r="E18" s="17">
        <f t="shared" si="0"/>
        <v>-0.77281350000000004</v>
      </c>
      <c r="F18" s="17">
        <f t="shared" si="0"/>
        <v>-23.7071735</v>
      </c>
      <c r="G18" s="17">
        <f t="shared" si="0"/>
        <v>-0.47438769999999997</v>
      </c>
      <c r="H18" s="17">
        <f t="shared" si="0"/>
        <v>0</v>
      </c>
      <c r="I18" s="17">
        <f t="shared" si="0"/>
        <v>0</v>
      </c>
      <c r="J18" s="17">
        <f t="shared" si="0"/>
        <v>15.823894299999999</v>
      </c>
      <c r="K18" s="17">
        <f t="shared" si="0"/>
        <v>-13.152250700000002</v>
      </c>
      <c r="L18" s="17"/>
      <c r="M18" s="17"/>
      <c r="N18" s="17"/>
      <c r="O18" s="17"/>
      <c r="P18" s="17"/>
      <c r="Q18" s="6" t="s">
        <v>25</v>
      </c>
      <c r="R18" s="17">
        <v>-294.43</v>
      </c>
      <c r="S18" s="17">
        <v>-51.38</v>
      </c>
      <c r="T18" s="17">
        <v>0</v>
      </c>
      <c r="U18" s="17">
        <v>-66.45</v>
      </c>
      <c r="V18" s="17">
        <v>-2038.45</v>
      </c>
      <c r="W18" s="17">
        <v>-40.79</v>
      </c>
      <c r="X18" s="17">
        <v>0</v>
      </c>
      <c r="Y18" s="17">
        <v>0</v>
      </c>
      <c r="Z18" s="17">
        <v>1360.61</v>
      </c>
      <c r="AA18" s="17">
        <v>-1130.8900000000001</v>
      </c>
      <c r="AB18" s="18"/>
      <c r="AC18" s="18"/>
      <c r="AD18" s="18"/>
      <c r="AE18" s="18"/>
      <c r="AF18" s="18"/>
      <c r="AJ18" s="51"/>
      <c r="AK18" s="51"/>
    </row>
    <row r="19" spans="1:37" s="19" customFormat="1" ht="10.5" customHeight="1" x14ac:dyDescent="0.2">
      <c r="A19" s="6" t="s">
        <v>26</v>
      </c>
      <c r="B19" s="17">
        <f t="shared" si="1"/>
        <v>0</v>
      </c>
      <c r="C19" s="17">
        <f t="shared" si="0"/>
        <v>0</v>
      </c>
      <c r="D19" s="17">
        <f t="shared" si="0"/>
        <v>-933.96168749999993</v>
      </c>
      <c r="E19" s="17">
        <f t="shared" si="0"/>
        <v>929.65474959999995</v>
      </c>
      <c r="F19" s="17">
        <f t="shared" si="0"/>
        <v>0</v>
      </c>
      <c r="G19" s="17">
        <f t="shared" si="0"/>
        <v>0</v>
      </c>
      <c r="H19" s="17">
        <f t="shared" si="0"/>
        <v>0</v>
      </c>
      <c r="I19" s="17">
        <f t="shared" si="0"/>
        <v>0</v>
      </c>
      <c r="J19" s="17">
        <f t="shared" si="0"/>
        <v>0</v>
      </c>
      <c r="K19" s="17">
        <f t="shared" si="0"/>
        <v>-4.3069378999999994</v>
      </c>
      <c r="L19" s="17"/>
      <c r="M19" s="17"/>
      <c r="N19" s="17"/>
      <c r="O19" s="17"/>
      <c r="P19" s="17"/>
      <c r="Q19" s="6" t="s">
        <v>26</v>
      </c>
      <c r="R19" s="17">
        <v>0</v>
      </c>
      <c r="S19" s="17">
        <v>0</v>
      </c>
      <c r="T19" s="17">
        <v>-80306.25</v>
      </c>
      <c r="U19" s="17">
        <v>79935.92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-370.33</v>
      </c>
      <c r="AB19" s="18"/>
      <c r="AC19" s="18"/>
      <c r="AD19" s="18"/>
      <c r="AE19" s="18"/>
      <c r="AF19" s="18"/>
      <c r="AJ19" s="51"/>
      <c r="AK19" s="51"/>
    </row>
    <row r="20" spans="1:37" s="19" customFormat="1" ht="10.5" customHeight="1" x14ac:dyDescent="0.2">
      <c r="A20" s="6" t="s">
        <v>27</v>
      </c>
      <c r="B20" s="17">
        <f t="shared" si="1"/>
        <v>-45.800917099999999</v>
      </c>
      <c r="C20" s="17">
        <f t="shared" si="1"/>
        <v>43.817304300000004</v>
      </c>
      <c r="D20" s="17">
        <f t="shared" si="1"/>
        <v>0</v>
      </c>
      <c r="E20" s="17">
        <f t="shared" si="1"/>
        <v>0</v>
      </c>
      <c r="F20" s="17">
        <f t="shared" si="1"/>
        <v>0</v>
      </c>
      <c r="G20" s="17">
        <f t="shared" si="1"/>
        <v>0</v>
      </c>
      <c r="H20" s="17">
        <f t="shared" si="1"/>
        <v>0</v>
      </c>
      <c r="I20" s="17">
        <f t="shared" si="1"/>
        <v>0</v>
      </c>
      <c r="J20" s="17">
        <f t="shared" si="1"/>
        <v>0</v>
      </c>
      <c r="K20" s="17">
        <f t="shared" si="1"/>
        <v>-1.9836128</v>
      </c>
      <c r="L20" s="17"/>
      <c r="M20" s="17"/>
      <c r="N20" s="17"/>
      <c r="O20" s="17"/>
      <c r="P20" s="17"/>
      <c r="Q20" s="6" t="s">
        <v>27</v>
      </c>
      <c r="R20" s="17">
        <v>-3938.17</v>
      </c>
      <c r="S20" s="17">
        <v>3767.61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-170.56</v>
      </c>
      <c r="AB20" s="18"/>
      <c r="AC20" s="18"/>
      <c r="AD20" s="18"/>
      <c r="AE20" s="18"/>
      <c r="AF20" s="18"/>
      <c r="AJ20" s="51"/>
      <c r="AK20" s="51"/>
    </row>
    <row r="21" spans="1:37" s="19" customFormat="1" ht="10.5" customHeight="1" x14ac:dyDescent="0.2">
      <c r="A21" s="6" t="s">
        <v>28</v>
      </c>
      <c r="B21" s="17">
        <f t="shared" si="1"/>
        <v>-8.299749499999999</v>
      </c>
      <c r="C21" s="17">
        <f t="shared" si="1"/>
        <v>-12.9148824</v>
      </c>
      <c r="D21" s="17">
        <f t="shared" si="1"/>
        <v>0</v>
      </c>
      <c r="E21" s="17">
        <f t="shared" si="1"/>
        <v>-5.0474199999999997E-2</v>
      </c>
      <c r="F21" s="17">
        <f t="shared" si="1"/>
        <v>0</v>
      </c>
      <c r="G21" s="17">
        <f t="shared" si="1"/>
        <v>0</v>
      </c>
      <c r="H21" s="17">
        <f t="shared" si="1"/>
        <v>0</v>
      </c>
      <c r="I21" s="17">
        <f t="shared" si="1"/>
        <v>0</v>
      </c>
      <c r="J21" s="17">
        <f t="shared" si="1"/>
        <v>0</v>
      </c>
      <c r="K21" s="17">
        <f t="shared" si="1"/>
        <v>-21.265222399999999</v>
      </c>
      <c r="L21" s="17"/>
      <c r="M21" s="17"/>
      <c r="N21" s="17"/>
      <c r="O21" s="17"/>
      <c r="P21" s="17"/>
      <c r="Q21" s="6" t="s">
        <v>28</v>
      </c>
      <c r="R21" s="17">
        <v>-713.65</v>
      </c>
      <c r="S21" s="17">
        <v>-1110.48</v>
      </c>
      <c r="T21" s="17">
        <v>0</v>
      </c>
      <c r="U21" s="17">
        <v>-4.34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-1828.48</v>
      </c>
      <c r="AB21" s="18"/>
      <c r="AC21" s="18"/>
      <c r="AD21" s="18"/>
      <c r="AE21" s="18"/>
      <c r="AF21" s="18"/>
      <c r="AJ21" s="51"/>
      <c r="AK21" s="51"/>
    </row>
    <row r="22" spans="1:37" s="19" customFormat="1" ht="10.5" customHeight="1" x14ac:dyDescent="0.2">
      <c r="A22" s="6" t="s">
        <v>29</v>
      </c>
      <c r="B22" s="17">
        <f t="shared" si="1"/>
        <v>-1.9322081999999998</v>
      </c>
      <c r="C22" s="17">
        <f t="shared" si="1"/>
        <v>2.6301245</v>
      </c>
      <c r="D22" s="17">
        <f t="shared" si="1"/>
        <v>0</v>
      </c>
      <c r="E22" s="17">
        <f t="shared" si="1"/>
        <v>-1.1895164</v>
      </c>
      <c r="F22" s="17">
        <f t="shared" si="1"/>
        <v>0</v>
      </c>
      <c r="G22" s="17">
        <f t="shared" si="1"/>
        <v>0</v>
      </c>
      <c r="H22" s="17">
        <f t="shared" si="1"/>
        <v>0</v>
      </c>
      <c r="I22" s="17">
        <f t="shared" si="1"/>
        <v>0</v>
      </c>
      <c r="J22" s="17">
        <f t="shared" si="1"/>
        <v>0</v>
      </c>
      <c r="K22" s="17">
        <f t="shared" si="1"/>
        <v>-0.49160010000000004</v>
      </c>
      <c r="L22" s="17"/>
      <c r="M22" s="17"/>
      <c r="N22" s="17"/>
      <c r="O22" s="17"/>
      <c r="P22" s="17"/>
      <c r="Q22" s="6" t="s">
        <v>29</v>
      </c>
      <c r="R22" s="17">
        <v>-166.14</v>
      </c>
      <c r="S22" s="17">
        <v>226.15</v>
      </c>
      <c r="T22" s="17">
        <v>0</v>
      </c>
      <c r="U22" s="17">
        <v>-102.28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-42.27</v>
      </c>
      <c r="AB22" s="18"/>
      <c r="AC22" s="18"/>
      <c r="AD22" s="18"/>
      <c r="AE22" s="18"/>
      <c r="AF22" s="18"/>
      <c r="AJ22" s="51"/>
      <c r="AK22" s="51"/>
    </row>
    <row r="23" spans="1:37" s="19" customFormat="1" ht="10.5" customHeight="1" x14ac:dyDescent="0.2">
      <c r="A23" s="27" t="s">
        <v>77</v>
      </c>
      <c r="B23" s="28">
        <f t="shared" si="1"/>
        <v>0</v>
      </c>
      <c r="C23" s="28">
        <f t="shared" si="1"/>
        <v>0</v>
      </c>
      <c r="D23" s="28">
        <f t="shared" si="1"/>
        <v>0</v>
      </c>
      <c r="E23" s="28">
        <f t="shared" si="1"/>
        <v>0</v>
      </c>
      <c r="F23" s="28">
        <f t="shared" si="1"/>
        <v>0</v>
      </c>
      <c r="G23" s="28">
        <f t="shared" si="1"/>
        <v>0</v>
      </c>
      <c r="H23" s="28">
        <f t="shared" si="1"/>
        <v>0</v>
      </c>
      <c r="I23" s="28">
        <f t="shared" si="1"/>
        <v>0</v>
      </c>
      <c r="J23" s="28">
        <f t="shared" si="1"/>
        <v>0</v>
      </c>
      <c r="K23" s="28">
        <f t="shared" si="1"/>
        <v>0</v>
      </c>
      <c r="L23" s="17"/>
      <c r="M23" s="17"/>
      <c r="N23" s="17"/>
      <c r="O23" s="17"/>
      <c r="P23" s="17"/>
      <c r="Q23" s="27" t="s">
        <v>77</v>
      </c>
      <c r="R23" s="28">
        <v>0</v>
      </c>
      <c r="S23" s="28">
        <v>0</v>
      </c>
      <c r="T23" s="28">
        <v>0</v>
      </c>
      <c r="U23" s="28">
        <v>0</v>
      </c>
      <c r="V23" s="28">
        <v>0</v>
      </c>
      <c r="W23" s="28">
        <v>0</v>
      </c>
      <c r="X23" s="28">
        <v>0</v>
      </c>
      <c r="Y23" s="28">
        <v>0</v>
      </c>
      <c r="Z23" s="28">
        <v>0</v>
      </c>
      <c r="AA23" s="28">
        <v>0</v>
      </c>
      <c r="AB23" s="18"/>
      <c r="AC23" s="18"/>
      <c r="AD23" s="18"/>
      <c r="AE23" s="18"/>
      <c r="AF23" s="18"/>
      <c r="AJ23" s="51"/>
      <c r="AK23" s="51"/>
    </row>
    <row r="24" spans="1:37" s="19" customFormat="1" ht="10.5" customHeight="1" x14ac:dyDescent="0.25">
      <c r="A24" s="16" t="s">
        <v>31</v>
      </c>
      <c r="B24" s="25">
        <f t="shared" si="1"/>
        <v>4.00072E-2</v>
      </c>
      <c r="C24" s="25">
        <f t="shared" si="1"/>
        <v>7.9094467000000002</v>
      </c>
      <c r="D24" s="25">
        <f t="shared" si="1"/>
        <v>0</v>
      </c>
      <c r="E24" s="25">
        <f t="shared" si="1"/>
        <v>60.736163099999999</v>
      </c>
      <c r="F24" s="25">
        <f t="shared" si="1"/>
        <v>70.844144999999997</v>
      </c>
      <c r="G24" s="25">
        <f t="shared" si="1"/>
        <v>0</v>
      </c>
      <c r="H24" s="25">
        <f t="shared" si="1"/>
        <v>0</v>
      </c>
      <c r="I24" s="25">
        <f t="shared" si="1"/>
        <v>25.857793099999999</v>
      </c>
      <c r="J24" s="25">
        <f t="shared" si="1"/>
        <v>1.0958949</v>
      </c>
      <c r="K24" s="25">
        <f t="shared" si="1"/>
        <v>166.4833337</v>
      </c>
      <c r="L24" s="25"/>
      <c r="M24" s="25"/>
      <c r="N24" s="25"/>
      <c r="O24" s="25"/>
      <c r="P24" s="17"/>
      <c r="Q24" s="16" t="s">
        <v>31</v>
      </c>
      <c r="R24" s="25">
        <v>3.44</v>
      </c>
      <c r="S24" s="25">
        <v>680.09</v>
      </c>
      <c r="T24" s="25">
        <v>0</v>
      </c>
      <c r="U24" s="25">
        <v>5222.37</v>
      </c>
      <c r="V24" s="25">
        <v>6091.5</v>
      </c>
      <c r="W24" s="25">
        <v>0</v>
      </c>
      <c r="X24" s="25">
        <v>0</v>
      </c>
      <c r="Y24" s="25">
        <v>2223.37</v>
      </c>
      <c r="Z24" s="25">
        <v>94.23</v>
      </c>
      <c r="AA24" s="25">
        <v>14314.99</v>
      </c>
      <c r="AB24" s="18"/>
      <c r="AC24" s="18"/>
      <c r="AD24" s="18"/>
      <c r="AE24" s="18"/>
      <c r="AF24" s="18"/>
      <c r="AJ24" s="51"/>
      <c r="AK24" s="51"/>
    </row>
    <row r="25" spans="1:37" s="19" customFormat="1" ht="10.5" customHeight="1" x14ac:dyDescent="0.2">
      <c r="A25" s="6" t="s">
        <v>22</v>
      </c>
      <c r="B25" s="17">
        <f t="shared" si="1"/>
        <v>0</v>
      </c>
      <c r="C25" s="17">
        <f t="shared" si="1"/>
        <v>0</v>
      </c>
      <c r="D25" s="17">
        <f t="shared" si="1"/>
        <v>0</v>
      </c>
      <c r="E25" s="17">
        <f t="shared" si="1"/>
        <v>0</v>
      </c>
      <c r="F25" s="17">
        <f t="shared" si="1"/>
        <v>0</v>
      </c>
      <c r="G25" s="17">
        <f t="shared" si="1"/>
        <v>0</v>
      </c>
      <c r="H25" s="17">
        <f t="shared" si="1"/>
        <v>0</v>
      </c>
      <c r="I25" s="17">
        <f t="shared" si="1"/>
        <v>16.122203800000001</v>
      </c>
      <c r="J25" s="17">
        <f t="shared" si="1"/>
        <v>0</v>
      </c>
      <c r="K25" s="17">
        <f t="shared" si="1"/>
        <v>16.122203800000001</v>
      </c>
      <c r="L25" s="17"/>
      <c r="M25" s="17"/>
      <c r="N25" s="17"/>
      <c r="O25" s="17"/>
      <c r="P25" s="17"/>
      <c r="Q25" s="6" t="s">
        <v>22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1386.26</v>
      </c>
      <c r="Z25" s="17">
        <v>0</v>
      </c>
      <c r="AA25" s="17">
        <v>1386.26</v>
      </c>
      <c r="AB25" s="18"/>
      <c r="AC25" s="18"/>
      <c r="AD25" s="18"/>
      <c r="AE25" s="18"/>
      <c r="AF25" s="18"/>
      <c r="AJ25" s="51"/>
      <c r="AK25" s="51"/>
    </row>
    <row r="26" spans="1:37" s="19" customFormat="1" ht="10.5" customHeight="1" x14ac:dyDescent="0.2">
      <c r="A26" s="6" t="s">
        <v>32</v>
      </c>
      <c r="B26" s="17">
        <f t="shared" si="1"/>
        <v>0</v>
      </c>
      <c r="C26" s="17">
        <f t="shared" si="1"/>
        <v>0</v>
      </c>
      <c r="D26" s="17">
        <f t="shared" si="1"/>
        <v>0</v>
      </c>
      <c r="E26" s="17">
        <f t="shared" si="1"/>
        <v>6.2341451999999995</v>
      </c>
      <c r="F26" s="17">
        <f t="shared" si="1"/>
        <v>61.210201900000001</v>
      </c>
      <c r="G26" s="17">
        <f t="shared" si="1"/>
        <v>0</v>
      </c>
      <c r="H26" s="17">
        <f t="shared" si="1"/>
        <v>0</v>
      </c>
      <c r="I26" s="17">
        <f t="shared" si="1"/>
        <v>0.56300829999999991</v>
      </c>
      <c r="J26" s="17">
        <f t="shared" si="1"/>
        <v>0</v>
      </c>
      <c r="K26" s="17">
        <f t="shared" si="1"/>
        <v>68.007355399999994</v>
      </c>
      <c r="L26" s="17"/>
      <c r="M26" s="17"/>
      <c r="N26" s="17"/>
      <c r="O26" s="17"/>
      <c r="P26" s="17"/>
      <c r="Q26" s="6" t="s">
        <v>32</v>
      </c>
      <c r="R26" s="17">
        <v>0</v>
      </c>
      <c r="S26" s="17">
        <v>0</v>
      </c>
      <c r="T26" s="17">
        <v>0</v>
      </c>
      <c r="U26" s="17">
        <v>536.04</v>
      </c>
      <c r="V26" s="17">
        <v>5263.13</v>
      </c>
      <c r="W26" s="17">
        <v>0</v>
      </c>
      <c r="X26" s="17">
        <v>0</v>
      </c>
      <c r="Y26" s="17">
        <v>48.41</v>
      </c>
      <c r="Z26" s="17">
        <v>0</v>
      </c>
      <c r="AA26" s="17">
        <v>5847.58</v>
      </c>
      <c r="AB26" s="18"/>
      <c r="AC26" s="18"/>
      <c r="AD26" s="18"/>
      <c r="AE26" s="18"/>
      <c r="AF26" s="18"/>
      <c r="AJ26" s="51"/>
      <c r="AK26" s="51"/>
    </row>
    <row r="27" spans="1:37" s="19" customFormat="1" ht="10.5" customHeight="1" x14ac:dyDescent="0.2">
      <c r="A27" s="6" t="s">
        <v>26</v>
      </c>
      <c r="B27" s="17">
        <f t="shared" si="1"/>
        <v>0</v>
      </c>
      <c r="C27" s="17">
        <f t="shared" si="1"/>
        <v>0</v>
      </c>
      <c r="D27" s="17">
        <f t="shared" si="1"/>
        <v>0</v>
      </c>
      <c r="E27" s="17">
        <f t="shared" si="1"/>
        <v>54.502017899999998</v>
      </c>
      <c r="F27" s="17">
        <f t="shared" si="1"/>
        <v>1.7848560999999998</v>
      </c>
      <c r="G27" s="17">
        <f t="shared" si="1"/>
        <v>0</v>
      </c>
      <c r="H27" s="17">
        <f t="shared" si="1"/>
        <v>0</v>
      </c>
      <c r="I27" s="17">
        <f t="shared" si="1"/>
        <v>5.0341617999999997</v>
      </c>
      <c r="J27" s="17">
        <f t="shared" si="1"/>
        <v>1.0958949</v>
      </c>
      <c r="K27" s="17">
        <f t="shared" si="1"/>
        <v>62.417046999999997</v>
      </c>
      <c r="L27" s="17"/>
      <c r="M27" s="17"/>
      <c r="N27" s="17"/>
      <c r="O27" s="17"/>
      <c r="P27" s="17"/>
      <c r="Q27" s="6" t="s">
        <v>26</v>
      </c>
      <c r="R27" s="17">
        <v>0</v>
      </c>
      <c r="S27" s="17">
        <v>0</v>
      </c>
      <c r="T27" s="17">
        <v>0</v>
      </c>
      <c r="U27" s="17">
        <v>4686.33</v>
      </c>
      <c r="V27" s="17">
        <v>153.47</v>
      </c>
      <c r="W27" s="17">
        <v>0</v>
      </c>
      <c r="X27" s="17">
        <v>0</v>
      </c>
      <c r="Y27" s="17">
        <v>432.86</v>
      </c>
      <c r="Z27" s="17">
        <v>94.23</v>
      </c>
      <c r="AA27" s="17">
        <v>5366.9</v>
      </c>
      <c r="AB27" s="18"/>
      <c r="AC27" s="18"/>
      <c r="AD27" s="18"/>
      <c r="AE27" s="18"/>
      <c r="AF27" s="18"/>
      <c r="AJ27" s="51"/>
      <c r="AK27" s="51"/>
    </row>
    <row r="28" spans="1:37" s="19" customFormat="1" ht="10.5" customHeight="1" x14ac:dyDescent="0.2">
      <c r="A28" s="6" t="s">
        <v>33</v>
      </c>
      <c r="B28" s="17">
        <f t="shared" si="1"/>
        <v>4.00072E-2</v>
      </c>
      <c r="C28" s="17">
        <f t="shared" si="1"/>
        <v>0</v>
      </c>
      <c r="D28" s="17">
        <f t="shared" si="1"/>
        <v>0</v>
      </c>
      <c r="E28" s="17">
        <f t="shared" si="1"/>
        <v>0</v>
      </c>
      <c r="F28" s="17">
        <f t="shared" si="1"/>
        <v>0.25306880000000004</v>
      </c>
      <c r="G28" s="17">
        <f t="shared" si="1"/>
        <v>0</v>
      </c>
      <c r="H28" s="17">
        <f t="shared" si="1"/>
        <v>0</v>
      </c>
      <c r="I28" s="17">
        <f t="shared" si="1"/>
        <v>0.95051989999999997</v>
      </c>
      <c r="J28" s="17">
        <f t="shared" si="1"/>
        <v>0</v>
      </c>
      <c r="K28" s="17">
        <f t="shared" si="1"/>
        <v>1.2434795999999999</v>
      </c>
      <c r="L28" s="17"/>
      <c r="M28" s="17"/>
      <c r="N28" s="17"/>
      <c r="O28" s="17"/>
      <c r="P28" s="17"/>
      <c r="Q28" s="6" t="s">
        <v>33</v>
      </c>
      <c r="R28" s="17">
        <v>3.44</v>
      </c>
      <c r="S28" s="17">
        <v>0</v>
      </c>
      <c r="T28" s="17">
        <v>0</v>
      </c>
      <c r="U28" s="17">
        <v>0</v>
      </c>
      <c r="V28" s="17">
        <v>21.76</v>
      </c>
      <c r="W28" s="17">
        <v>0</v>
      </c>
      <c r="X28" s="17">
        <v>0</v>
      </c>
      <c r="Y28" s="17">
        <v>81.73</v>
      </c>
      <c r="Z28" s="17">
        <v>0</v>
      </c>
      <c r="AA28" s="17">
        <v>106.92</v>
      </c>
      <c r="AB28" s="18"/>
      <c r="AC28" s="18"/>
      <c r="AD28" s="18"/>
      <c r="AE28" s="18"/>
      <c r="AF28" s="18"/>
      <c r="AJ28" s="51"/>
      <c r="AK28" s="51"/>
    </row>
    <row r="29" spans="1:37" s="19" customFormat="1" ht="11.25" customHeight="1" x14ac:dyDescent="0.2">
      <c r="A29" s="6" t="s">
        <v>27</v>
      </c>
      <c r="B29" s="17">
        <f t="shared" si="1"/>
        <v>0</v>
      </c>
      <c r="C29" s="17">
        <f t="shared" si="1"/>
        <v>4.5924544000000003</v>
      </c>
      <c r="D29" s="17">
        <f t="shared" si="1"/>
        <v>0</v>
      </c>
      <c r="E29" s="17">
        <f t="shared" si="1"/>
        <v>0</v>
      </c>
      <c r="F29" s="17">
        <f t="shared" si="1"/>
        <v>0</v>
      </c>
      <c r="G29" s="17">
        <f t="shared" si="1"/>
        <v>0</v>
      </c>
      <c r="H29" s="17">
        <f t="shared" si="1"/>
        <v>0</v>
      </c>
      <c r="I29" s="17">
        <f t="shared" si="1"/>
        <v>8.9783599999999991E-2</v>
      </c>
      <c r="J29" s="17">
        <f t="shared" si="1"/>
        <v>0</v>
      </c>
      <c r="K29" s="17">
        <f t="shared" si="1"/>
        <v>4.6822379999999999</v>
      </c>
      <c r="L29" s="17"/>
      <c r="M29" s="17"/>
      <c r="N29" s="17"/>
      <c r="O29" s="17"/>
      <c r="P29" s="17"/>
      <c r="Q29" s="6" t="s">
        <v>27</v>
      </c>
      <c r="R29" s="17">
        <v>0</v>
      </c>
      <c r="S29" s="17">
        <v>394.88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7.72</v>
      </c>
      <c r="Z29" s="17">
        <v>0</v>
      </c>
      <c r="AA29" s="17">
        <v>402.6</v>
      </c>
      <c r="AB29" s="18"/>
      <c r="AC29" s="18"/>
      <c r="AD29" s="18"/>
      <c r="AE29" s="18"/>
      <c r="AF29" s="18"/>
      <c r="AJ29" s="51"/>
      <c r="AK29" s="51"/>
    </row>
    <row r="30" spans="1:37" s="19" customFormat="1" ht="10.5" customHeight="1" x14ac:dyDescent="0.2">
      <c r="A30" s="6" t="s">
        <v>28</v>
      </c>
      <c r="B30" s="17">
        <f t="shared" si="1"/>
        <v>0</v>
      </c>
      <c r="C30" s="17">
        <f t="shared" si="1"/>
        <v>3.3169922999999999</v>
      </c>
      <c r="D30" s="17">
        <f t="shared" si="1"/>
        <v>0</v>
      </c>
      <c r="E30" s="17">
        <f t="shared" si="1"/>
        <v>0</v>
      </c>
      <c r="F30" s="17">
        <f t="shared" si="1"/>
        <v>0.64127820000000002</v>
      </c>
      <c r="G30" s="17">
        <f t="shared" si="1"/>
        <v>0</v>
      </c>
      <c r="H30" s="17">
        <f t="shared" si="1"/>
        <v>0</v>
      </c>
      <c r="I30" s="17">
        <f t="shared" si="1"/>
        <v>0.29656499999999997</v>
      </c>
      <c r="J30" s="17">
        <f t="shared" si="1"/>
        <v>0</v>
      </c>
      <c r="K30" s="17">
        <f t="shared" si="1"/>
        <v>4.2547191999999994</v>
      </c>
      <c r="L30" s="17"/>
      <c r="M30" s="17"/>
      <c r="N30" s="17"/>
      <c r="O30" s="17"/>
      <c r="P30" s="17"/>
      <c r="Q30" s="6" t="s">
        <v>28</v>
      </c>
      <c r="R30" s="17">
        <v>0</v>
      </c>
      <c r="S30" s="17">
        <v>285.20999999999998</v>
      </c>
      <c r="T30" s="17">
        <v>0</v>
      </c>
      <c r="U30" s="17">
        <v>0</v>
      </c>
      <c r="V30" s="17">
        <v>55.14</v>
      </c>
      <c r="W30" s="17">
        <v>0</v>
      </c>
      <c r="X30" s="17">
        <v>0</v>
      </c>
      <c r="Y30" s="17">
        <v>25.5</v>
      </c>
      <c r="Z30" s="17">
        <v>0</v>
      </c>
      <c r="AA30" s="17">
        <v>365.84</v>
      </c>
      <c r="AB30" s="18"/>
      <c r="AC30" s="18"/>
      <c r="AD30" s="18"/>
      <c r="AE30" s="18"/>
      <c r="AF30" s="18"/>
      <c r="AJ30" s="51"/>
      <c r="AK30" s="51"/>
    </row>
    <row r="31" spans="1:37" s="19" customFormat="1" ht="11.25" customHeight="1" x14ac:dyDescent="0.2">
      <c r="A31" s="6" t="s">
        <v>29</v>
      </c>
      <c r="B31" s="17">
        <f t="shared" si="1"/>
        <v>0</v>
      </c>
      <c r="C31" s="17">
        <f t="shared" si="1"/>
        <v>0</v>
      </c>
      <c r="D31" s="17">
        <f t="shared" si="1"/>
        <v>0</v>
      </c>
      <c r="E31" s="17">
        <f t="shared" si="1"/>
        <v>0</v>
      </c>
      <c r="F31" s="17">
        <f t="shared" si="1"/>
        <v>0</v>
      </c>
      <c r="G31" s="17">
        <f t="shared" si="1"/>
        <v>0</v>
      </c>
      <c r="H31" s="17">
        <f t="shared" si="1"/>
        <v>0</v>
      </c>
      <c r="I31" s="17">
        <f t="shared" si="1"/>
        <v>0</v>
      </c>
      <c r="J31" s="17">
        <f t="shared" si="1"/>
        <v>0</v>
      </c>
      <c r="K31" s="17">
        <f t="shared" si="1"/>
        <v>0</v>
      </c>
      <c r="L31" s="17"/>
      <c r="M31" s="17"/>
      <c r="N31" s="17"/>
      <c r="O31" s="17"/>
      <c r="P31" s="17"/>
      <c r="Q31" s="6" t="s">
        <v>29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8"/>
      <c r="AC31" s="18"/>
      <c r="AD31" s="18"/>
      <c r="AE31" s="18"/>
      <c r="AF31" s="18"/>
      <c r="AJ31" s="51"/>
      <c r="AK31" s="51"/>
    </row>
    <row r="32" spans="1:37" s="19" customFormat="1" ht="10.5" customHeight="1" x14ac:dyDescent="0.2">
      <c r="A32" s="6" t="s">
        <v>34</v>
      </c>
      <c r="B32" s="17">
        <f t="shared" si="1"/>
        <v>0</v>
      </c>
      <c r="C32" s="17">
        <f t="shared" si="1"/>
        <v>0</v>
      </c>
      <c r="D32" s="17">
        <f t="shared" si="1"/>
        <v>0</v>
      </c>
      <c r="E32" s="17">
        <f t="shared" si="1"/>
        <v>0</v>
      </c>
      <c r="F32" s="17">
        <f t="shared" si="1"/>
        <v>0</v>
      </c>
      <c r="G32" s="17">
        <f t="shared" si="1"/>
        <v>0</v>
      </c>
      <c r="H32" s="17">
        <f t="shared" si="1"/>
        <v>0</v>
      </c>
      <c r="I32" s="17">
        <f t="shared" si="1"/>
        <v>1.0615863999999999</v>
      </c>
      <c r="J32" s="17">
        <f t="shared" si="1"/>
        <v>0</v>
      </c>
      <c r="K32" s="17">
        <f t="shared" si="1"/>
        <v>1.0615863999999999</v>
      </c>
      <c r="L32" s="17"/>
      <c r="M32" s="17"/>
      <c r="N32" s="17"/>
      <c r="O32" s="17"/>
      <c r="P32" s="17"/>
      <c r="Q32" s="6" t="s">
        <v>34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91.28</v>
      </c>
      <c r="Z32" s="17">
        <v>0</v>
      </c>
      <c r="AA32" s="17">
        <v>91.28</v>
      </c>
      <c r="AB32" s="18"/>
      <c r="AC32" s="18"/>
      <c r="AD32" s="18"/>
      <c r="AE32" s="18"/>
      <c r="AF32" s="18"/>
      <c r="AJ32" s="51"/>
      <c r="AK32" s="51"/>
    </row>
    <row r="33" spans="1:37" s="19" customFormat="1" ht="10.5" customHeight="1" x14ac:dyDescent="0.2">
      <c r="A33" s="6" t="s">
        <v>30</v>
      </c>
      <c r="B33" s="17">
        <f t="shared" si="1"/>
        <v>0</v>
      </c>
      <c r="C33" s="17">
        <f t="shared" si="1"/>
        <v>0</v>
      </c>
      <c r="D33" s="17">
        <f t="shared" si="1"/>
        <v>0</v>
      </c>
      <c r="E33" s="17">
        <f t="shared" si="1"/>
        <v>0</v>
      </c>
      <c r="F33" s="17">
        <f t="shared" si="1"/>
        <v>6.9547400000000001</v>
      </c>
      <c r="G33" s="17">
        <f t="shared" si="1"/>
        <v>0</v>
      </c>
      <c r="H33" s="17">
        <f t="shared" si="1"/>
        <v>0</v>
      </c>
      <c r="I33" s="17">
        <f t="shared" si="1"/>
        <v>1.7399643</v>
      </c>
      <c r="J33" s="17">
        <f t="shared" si="1"/>
        <v>0</v>
      </c>
      <c r="K33" s="17">
        <f t="shared" si="1"/>
        <v>8.6947042999999997</v>
      </c>
      <c r="L33" s="17"/>
      <c r="M33" s="17"/>
      <c r="N33" s="17"/>
      <c r="O33" s="17"/>
      <c r="P33" s="17"/>
      <c r="Q33" s="6" t="s">
        <v>30</v>
      </c>
      <c r="R33" s="17">
        <v>0</v>
      </c>
      <c r="S33" s="17">
        <v>0</v>
      </c>
      <c r="T33" s="17">
        <v>0</v>
      </c>
      <c r="U33" s="17">
        <v>0</v>
      </c>
      <c r="V33" s="17">
        <v>598</v>
      </c>
      <c r="W33" s="17">
        <v>0</v>
      </c>
      <c r="X33" s="17">
        <v>0</v>
      </c>
      <c r="Y33" s="17">
        <v>149.61000000000001</v>
      </c>
      <c r="Z33" s="17">
        <v>0</v>
      </c>
      <c r="AA33" s="17">
        <v>747.61</v>
      </c>
      <c r="AB33" s="18"/>
      <c r="AC33" s="18"/>
      <c r="AD33" s="18"/>
      <c r="AE33" s="18"/>
      <c r="AF33" s="18"/>
      <c r="AJ33" s="51"/>
      <c r="AK33" s="51"/>
    </row>
    <row r="34" spans="1:37" s="19" customFormat="1" ht="10.5" customHeight="1" x14ac:dyDescent="0.25">
      <c r="A34" s="29" t="s">
        <v>35</v>
      </c>
      <c r="B34" s="25">
        <f t="shared" si="1"/>
        <v>0</v>
      </c>
      <c r="C34" s="25">
        <f t="shared" si="1"/>
        <v>1.9527933</v>
      </c>
      <c r="D34" s="25">
        <f t="shared" si="1"/>
        <v>0</v>
      </c>
      <c r="E34" s="25">
        <f t="shared" si="1"/>
        <v>0</v>
      </c>
      <c r="F34" s="25">
        <f t="shared" si="1"/>
        <v>12.1361376</v>
      </c>
      <c r="G34" s="25">
        <f t="shared" si="1"/>
        <v>0</v>
      </c>
      <c r="H34" s="25">
        <f t="shared" si="1"/>
        <v>0</v>
      </c>
      <c r="I34" s="25">
        <f t="shared" si="1"/>
        <v>27.036493599999996</v>
      </c>
      <c r="J34" s="25">
        <f t="shared" si="1"/>
        <v>0</v>
      </c>
      <c r="K34" s="25">
        <f t="shared" si="1"/>
        <v>41.125424500000001</v>
      </c>
      <c r="L34" s="25"/>
      <c r="M34" s="25"/>
      <c r="N34" s="25"/>
      <c r="O34" s="25"/>
      <c r="P34" s="17"/>
      <c r="Q34" s="29" t="s">
        <v>35</v>
      </c>
      <c r="R34" s="25">
        <v>0</v>
      </c>
      <c r="S34" s="25">
        <v>167.91</v>
      </c>
      <c r="T34" s="25">
        <v>0</v>
      </c>
      <c r="U34" s="25">
        <v>0</v>
      </c>
      <c r="V34" s="25">
        <v>1043.52</v>
      </c>
      <c r="W34" s="25">
        <v>0</v>
      </c>
      <c r="X34" s="25">
        <v>0</v>
      </c>
      <c r="Y34" s="25">
        <v>2324.7199999999998</v>
      </c>
      <c r="Z34" s="25">
        <v>0</v>
      </c>
      <c r="AA34" s="25">
        <v>3536.15</v>
      </c>
      <c r="AB34" s="18"/>
      <c r="AC34" s="18"/>
      <c r="AD34" s="18"/>
      <c r="AE34" s="18"/>
      <c r="AF34" s="18"/>
      <c r="AJ34" s="51"/>
      <c r="AK34" s="51"/>
    </row>
    <row r="35" spans="1:37" s="19" customFormat="1" ht="10.5" customHeight="1" x14ac:dyDescent="0.25">
      <c r="A35" s="30" t="s">
        <v>36</v>
      </c>
      <c r="B35" s="31">
        <f t="shared" si="1"/>
        <v>21.970930800000001</v>
      </c>
      <c r="C35" s="31">
        <f t="shared" si="1"/>
        <v>10.626447300000001</v>
      </c>
      <c r="D35" s="31">
        <f t="shared" si="1"/>
        <v>0</v>
      </c>
      <c r="E35" s="31">
        <f t="shared" si="1"/>
        <v>834.79919029999996</v>
      </c>
      <c r="F35" s="31">
        <f t="shared" si="1"/>
        <v>606.63987320000001</v>
      </c>
      <c r="G35" s="31">
        <f t="shared" si="1"/>
        <v>37.231351600000004</v>
      </c>
      <c r="H35" s="31">
        <f t="shared" si="1"/>
        <v>0</v>
      </c>
      <c r="I35" s="31">
        <f t="shared" si="1"/>
        <v>328.83731959999994</v>
      </c>
      <c r="J35" s="31">
        <f t="shared" si="1"/>
        <v>14.727999400000002</v>
      </c>
      <c r="K35" s="31">
        <f t="shared" si="1"/>
        <v>1854.8329958999998</v>
      </c>
      <c r="L35" s="39"/>
      <c r="M35" s="39"/>
      <c r="N35" s="39"/>
      <c r="O35" s="39"/>
      <c r="P35" s="17"/>
      <c r="Q35" s="30" t="s">
        <v>36</v>
      </c>
      <c r="R35" s="31">
        <v>1889.16</v>
      </c>
      <c r="S35" s="31">
        <v>913.71</v>
      </c>
      <c r="T35" s="31">
        <v>0</v>
      </c>
      <c r="U35" s="31">
        <v>71779.81</v>
      </c>
      <c r="V35" s="31">
        <v>52161.64</v>
      </c>
      <c r="W35" s="31">
        <v>3201.32</v>
      </c>
      <c r="X35" s="31">
        <v>0</v>
      </c>
      <c r="Y35" s="31">
        <v>28274.92</v>
      </c>
      <c r="Z35" s="31">
        <v>1266.3800000000001</v>
      </c>
      <c r="AA35" s="31">
        <v>159486.93</v>
      </c>
      <c r="AB35" s="18"/>
      <c r="AC35" s="18"/>
      <c r="AD35" s="18"/>
      <c r="AE35" s="18"/>
      <c r="AF35" s="18"/>
      <c r="AJ35" s="51"/>
      <c r="AK35" s="51"/>
    </row>
    <row r="36" spans="1:37" s="19" customFormat="1" ht="10.5" customHeight="1" x14ac:dyDescent="0.25">
      <c r="A36" s="16" t="s">
        <v>37</v>
      </c>
      <c r="B36" s="25">
        <f t="shared" si="1"/>
        <v>15.249488599999999</v>
      </c>
      <c r="C36" s="25">
        <f t="shared" si="1"/>
        <v>6.2717101</v>
      </c>
      <c r="D36" s="25">
        <f t="shared" si="1"/>
        <v>0</v>
      </c>
      <c r="E36" s="25">
        <f t="shared" si="1"/>
        <v>27.909906600000003</v>
      </c>
      <c r="F36" s="25">
        <f t="shared" si="1"/>
        <v>97.307163299999999</v>
      </c>
      <c r="G36" s="25">
        <f t="shared" si="1"/>
        <v>5.4881969999999995</v>
      </c>
      <c r="H36" s="25">
        <f t="shared" si="1"/>
        <v>0</v>
      </c>
      <c r="I36" s="25">
        <f t="shared" si="1"/>
        <v>104.5375343</v>
      </c>
      <c r="J36" s="25">
        <f t="shared" si="1"/>
        <v>9.5616044999999996</v>
      </c>
      <c r="K36" s="25">
        <f t="shared" si="1"/>
        <v>266.32548809999997</v>
      </c>
      <c r="L36" s="25"/>
      <c r="M36" s="25"/>
      <c r="N36" s="25"/>
      <c r="O36" s="25"/>
      <c r="P36" s="17"/>
      <c r="Q36" s="16" t="s">
        <v>37</v>
      </c>
      <c r="R36" s="25">
        <v>1311.22</v>
      </c>
      <c r="S36" s="25">
        <v>539.27</v>
      </c>
      <c r="T36" s="25">
        <v>0</v>
      </c>
      <c r="U36" s="25">
        <v>2399.8200000000002</v>
      </c>
      <c r="V36" s="25">
        <v>8366.91</v>
      </c>
      <c r="W36" s="25">
        <v>471.9</v>
      </c>
      <c r="X36" s="25">
        <v>0</v>
      </c>
      <c r="Y36" s="25">
        <v>8988.61</v>
      </c>
      <c r="Z36" s="25">
        <v>822.15</v>
      </c>
      <c r="AA36" s="25">
        <v>22899.87</v>
      </c>
      <c r="AB36" s="18"/>
      <c r="AC36" s="18"/>
      <c r="AD36" s="18"/>
      <c r="AE36" s="18"/>
      <c r="AF36" s="18"/>
      <c r="AJ36" s="51"/>
      <c r="AK36" s="51"/>
    </row>
    <row r="37" spans="1:37" s="19" customFormat="1" ht="10.5" customHeight="1" x14ac:dyDescent="0.2">
      <c r="A37" s="6" t="s">
        <v>38</v>
      </c>
      <c r="B37" s="17">
        <f t="shared" si="1"/>
        <v>0</v>
      </c>
      <c r="C37" s="17">
        <f t="shared" si="1"/>
        <v>0.63418390000000002</v>
      </c>
      <c r="D37" s="17">
        <f t="shared" si="1"/>
        <v>0</v>
      </c>
      <c r="E37" s="17">
        <f t="shared" si="1"/>
        <v>18.258285900000001</v>
      </c>
      <c r="F37" s="17">
        <f t="shared" si="1"/>
        <v>2.5004499999999999E-2</v>
      </c>
      <c r="G37" s="17">
        <f t="shared" si="1"/>
        <v>5.4881969999999995</v>
      </c>
      <c r="H37" s="17">
        <f t="shared" si="1"/>
        <v>0</v>
      </c>
      <c r="I37" s="17">
        <f t="shared" si="1"/>
        <v>0</v>
      </c>
      <c r="J37" s="17">
        <f t="shared" si="1"/>
        <v>0</v>
      </c>
      <c r="K37" s="17">
        <f t="shared" si="1"/>
        <v>24.405671300000002</v>
      </c>
      <c r="L37" s="17"/>
      <c r="M37" s="17"/>
      <c r="N37" s="17"/>
      <c r="O37" s="17"/>
      <c r="P37" s="17"/>
      <c r="Q37" s="6" t="s">
        <v>38</v>
      </c>
      <c r="R37" s="17">
        <v>0</v>
      </c>
      <c r="S37" s="17">
        <v>54.53</v>
      </c>
      <c r="T37" s="17">
        <v>0</v>
      </c>
      <c r="U37" s="17">
        <v>1569.93</v>
      </c>
      <c r="V37" s="17">
        <v>2.15</v>
      </c>
      <c r="W37" s="17">
        <v>471.9</v>
      </c>
      <c r="X37" s="17">
        <v>0</v>
      </c>
      <c r="Y37" s="17">
        <v>0</v>
      </c>
      <c r="Z37" s="17">
        <v>0</v>
      </c>
      <c r="AA37" s="17">
        <v>2098.5100000000002</v>
      </c>
      <c r="AB37" s="18"/>
      <c r="AC37" s="18"/>
      <c r="AD37" s="18"/>
      <c r="AE37" s="18"/>
      <c r="AF37" s="18"/>
      <c r="AJ37" s="51"/>
      <c r="AK37" s="51"/>
    </row>
    <row r="38" spans="1:37" s="19" customFormat="1" ht="11.25" customHeight="1" x14ac:dyDescent="0.2">
      <c r="A38" s="6" t="s">
        <v>39</v>
      </c>
      <c r="B38" s="17">
        <f t="shared" si="1"/>
        <v>0.53998089999999999</v>
      </c>
      <c r="C38" s="17">
        <f t="shared" si="1"/>
        <v>5.6374098999999998</v>
      </c>
      <c r="D38" s="17">
        <f t="shared" si="1"/>
        <v>0</v>
      </c>
      <c r="E38" s="17">
        <f t="shared" si="1"/>
        <v>0.22038849999999999</v>
      </c>
      <c r="F38" s="17">
        <f t="shared" si="1"/>
        <v>6.5893253999999999</v>
      </c>
      <c r="G38" s="17">
        <f t="shared" si="1"/>
        <v>0</v>
      </c>
      <c r="H38" s="17">
        <f t="shared" si="1"/>
        <v>0</v>
      </c>
      <c r="I38" s="17">
        <f t="shared" si="1"/>
        <v>3.8417378999999996</v>
      </c>
      <c r="J38" s="17">
        <f t="shared" si="1"/>
        <v>0</v>
      </c>
      <c r="K38" s="17">
        <f t="shared" si="1"/>
        <v>16.8289589</v>
      </c>
      <c r="L38" s="17"/>
      <c r="M38" s="17"/>
      <c r="N38" s="17"/>
      <c r="O38" s="17"/>
      <c r="P38" s="17"/>
      <c r="Q38" s="6" t="s">
        <v>39</v>
      </c>
      <c r="R38" s="17">
        <v>46.43</v>
      </c>
      <c r="S38" s="17">
        <v>484.73</v>
      </c>
      <c r="T38" s="17">
        <v>0</v>
      </c>
      <c r="U38" s="17">
        <v>18.95</v>
      </c>
      <c r="V38" s="17">
        <v>566.58000000000004</v>
      </c>
      <c r="W38" s="17">
        <v>0</v>
      </c>
      <c r="X38" s="17">
        <v>0</v>
      </c>
      <c r="Y38" s="17">
        <v>330.33</v>
      </c>
      <c r="Z38" s="17">
        <v>0</v>
      </c>
      <c r="AA38" s="17">
        <v>1447.03</v>
      </c>
      <c r="AB38" s="18"/>
      <c r="AC38" s="18"/>
      <c r="AD38" s="18"/>
      <c r="AE38" s="18"/>
      <c r="AF38" s="18"/>
      <c r="AJ38" s="51"/>
      <c r="AK38" s="51"/>
    </row>
    <row r="39" spans="1:37" s="19" customFormat="1" ht="11.25" customHeight="1" x14ac:dyDescent="0.2">
      <c r="A39" s="6" t="s">
        <v>40</v>
      </c>
      <c r="B39" s="17">
        <f t="shared" si="1"/>
        <v>0.17200769999999999</v>
      </c>
      <c r="C39" s="17">
        <f t="shared" si="1"/>
        <v>0</v>
      </c>
      <c r="D39" s="17">
        <f t="shared" si="1"/>
        <v>0</v>
      </c>
      <c r="E39" s="17">
        <f t="shared" si="1"/>
        <v>1.3141899999999998E-2</v>
      </c>
      <c r="F39" s="17">
        <f t="shared" si="1"/>
        <v>1.3994378999999999</v>
      </c>
      <c r="G39" s="17">
        <f t="shared" si="1"/>
        <v>0</v>
      </c>
      <c r="H39" s="17">
        <f t="shared" si="1"/>
        <v>0</v>
      </c>
      <c r="I39" s="17">
        <f t="shared" si="1"/>
        <v>6.7258616</v>
      </c>
      <c r="J39" s="17">
        <f t="shared" si="1"/>
        <v>0</v>
      </c>
      <c r="K39" s="17">
        <f t="shared" si="1"/>
        <v>8.3104490999999996</v>
      </c>
      <c r="L39" s="17"/>
      <c r="M39" s="17"/>
      <c r="N39" s="17"/>
      <c r="O39" s="17"/>
      <c r="P39" s="17"/>
      <c r="Q39" s="6" t="s">
        <v>40</v>
      </c>
      <c r="R39" s="17">
        <v>14.79</v>
      </c>
      <c r="S39" s="17">
        <v>0</v>
      </c>
      <c r="T39" s="17">
        <v>0</v>
      </c>
      <c r="U39" s="17">
        <v>1.1299999999999999</v>
      </c>
      <c r="V39" s="17">
        <v>120.33</v>
      </c>
      <c r="W39" s="17">
        <v>0</v>
      </c>
      <c r="X39" s="17">
        <v>0</v>
      </c>
      <c r="Y39" s="17">
        <v>578.32000000000005</v>
      </c>
      <c r="Z39" s="17">
        <v>0</v>
      </c>
      <c r="AA39" s="17">
        <v>714.57</v>
      </c>
      <c r="AB39" s="18"/>
      <c r="AC39" s="18"/>
      <c r="AD39" s="18"/>
      <c r="AE39" s="18"/>
      <c r="AF39" s="18"/>
      <c r="AJ39" s="51"/>
      <c r="AK39" s="51"/>
    </row>
    <row r="40" spans="1:37" s="19" customFormat="1" ht="10.5" customHeight="1" x14ac:dyDescent="0.2">
      <c r="A40" s="6" t="s">
        <v>41</v>
      </c>
      <c r="B40" s="17">
        <f t="shared" si="1"/>
        <v>8.1621666000000008</v>
      </c>
      <c r="C40" s="17">
        <f t="shared" si="1"/>
        <v>0</v>
      </c>
      <c r="D40" s="17">
        <f t="shared" si="1"/>
        <v>0</v>
      </c>
      <c r="E40" s="17">
        <f t="shared" si="1"/>
        <v>1.9267420999999998</v>
      </c>
      <c r="F40" s="17">
        <f t="shared" si="1"/>
        <v>10.8678861</v>
      </c>
      <c r="G40" s="17">
        <f t="shared" si="1"/>
        <v>0</v>
      </c>
      <c r="H40" s="17">
        <f t="shared" si="1"/>
        <v>0</v>
      </c>
      <c r="I40" s="17">
        <f t="shared" si="1"/>
        <v>7.2660750999999992</v>
      </c>
      <c r="J40" s="17">
        <f t="shared" si="1"/>
        <v>0</v>
      </c>
      <c r="K40" s="17">
        <f t="shared" si="1"/>
        <v>28.222869899999999</v>
      </c>
      <c r="L40" s="17"/>
      <c r="M40" s="17"/>
      <c r="N40" s="17"/>
      <c r="O40" s="17"/>
      <c r="P40" s="17"/>
      <c r="Q40" s="6" t="s">
        <v>41</v>
      </c>
      <c r="R40" s="17">
        <v>701.82</v>
      </c>
      <c r="S40" s="17">
        <v>0</v>
      </c>
      <c r="T40" s="17">
        <v>0</v>
      </c>
      <c r="U40" s="17">
        <v>165.67</v>
      </c>
      <c r="V40" s="17">
        <v>934.47</v>
      </c>
      <c r="W40" s="17">
        <v>0</v>
      </c>
      <c r="X40" s="17">
        <v>0</v>
      </c>
      <c r="Y40" s="17">
        <v>624.77</v>
      </c>
      <c r="Z40" s="17">
        <v>0</v>
      </c>
      <c r="AA40" s="17">
        <v>2426.73</v>
      </c>
      <c r="AB40" s="18"/>
      <c r="AC40" s="18"/>
      <c r="AD40" s="18"/>
      <c r="AE40" s="18"/>
      <c r="AF40" s="18"/>
      <c r="AJ40" s="51"/>
      <c r="AK40" s="51"/>
    </row>
    <row r="41" spans="1:37" s="19" customFormat="1" ht="10.5" customHeight="1" x14ac:dyDescent="0.2">
      <c r="A41" s="6" t="s">
        <v>42</v>
      </c>
      <c r="B41" s="17">
        <f t="shared" si="1"/>
        <v>0.58882690000000004</v>
      </c>
      <c r="C41" s="17">
        <f t="shared" si="1"/>
        <v>0</v>
      </c>
      <c r="D41" s="17">
        <f t="shared" si="1"/>
        <v>0</v>
      </c>
      <c r="E41" s="17">
        <f t="shared" si="1"/>
        <v>1.4237446</v>
      </c>
      <c r="F41" s="17">
        <f t="shared" si="1"/>
        <v>25.789292400000001</v>
      </c>
      <c r="G41" s="17">
        <f t="shared" si="1"/>
        <v>0</v>
      </c>
      <c r="H41" s="17">
        <f t="shared" si="1"/>
        <v>0</v>
      </c>
      <c r="I41" s="17">
        <f t="shared" si="1"/>
        <v>18.468207400000001</v>
      </c>
      <c r="J41" s="17">
        <f t="shared" si="1"/>
        <v>4.8244729</v>
      </c>
      <c r="K41" s="17">
        <f t="shared" si="1"/>
        <v>51.094660500000003</v>
      </c>
      <c r="L41" s="17"/>
      <c r="M41" s="17"/>
      <c r="N41" s="17"/>
      <c r="O41" s="17"/>
      <c r="P41" s="17"/>
      <c r="Q41" s="6" t="s">
        <v>42</v>
      </c>
      <c r="R41" s="17">
        <v>50.63</v>
      </c>
      <c r="S41" s="17">
        <v>0</v>
      </c>
      <c r="T41" s="17">
        <v>0</v>
      </c>
      <c r="U41" s="17">
        <v>122.42</v>
      </c>
      <c r="V41" s="17">
        <v>2217.48</v>
      </c>
      <c r="W41" s="17">
        <v>0</v>
      </c>
      <c r="X41" s="17">
        <v>0</v>
      </c>
      <c r="Y41" s="17">
        <v>1587.98</v>
      </c>
      <c r="Z41" s="17">
        <v>414.83</v>
      </c>
      <c r="AA41" s="17">
        <v>4393.3500000000004</v>
      </c>
      <c r="AB41" s="18"/>
      <c r="AC41" s="18"/>
      <c r="AD41" s="18"/>
      <c r="AE41" s="18"/>
      <c r="AF41" s="18"/>
      <c r="AJ41" s="51"/>
      <c r="AK41" s="51"/>
    </row>
    <row r="42" spans="1:37" s="19" customFormat="1" ht="10.5" customHeight="1" x14ac:dyDescent="0.2">
      <c r="A42" s="6" t="s">
        <v>43</v>
      </c>
      <c r="B42" s="17">
        <f t="shared" si="1"/>
        <v>0.10397219999999999</v>
      </c>
      <c r="C42" s="17">
        <f t="shared" si="1"/>
        <v>0</v>
      </c>
      <c r="D42" s="17">
        <f t="shared" si="1"/>
        <v>0</v>
      </c>
      <c r="E42" s="17">
        <f t="shared" si="1"/>
        <v>4.0704999999999995E-3</v>
      </c>
      <c r="F42" s="17">
        <f t="shared" si="1"/>
        <v>2.6462901999999997</v>
      </c>
      <c r="G42" s="17">
        <f t="shared" si="1"/>
        <v>0</v>
      </c>
      <c r="H42" s="17">
        <f t="shared" si="1"/>
        <v>0</v>
      </c>
      <c r="I42" s="17">
        <f t="shared" si="1"/>
        <v>7.6525400000000001</v>
      </c>
      <c r="J42" s="17">
        <f t="shared" si="1"/>
        <v>0</v>
      </c>
      <c r="K42" s="17">
        <f t="shared" si="1"/>
        <v>10.4067566</v>
      </c>
      <c r="L42" s="17"/>
      <c r="M42" s="17"/>
      <c r="N42" s="17"/>
      <c r="O42" s="17"/>
      <c r="P42" s="17"/>
      <c r="Q42" s="6" t="s">
        <v>43</v>
      </c>
      <c r="R42" s="17">
        <v>8.94</v>
      </c>
      <c r="S42" s="17">
        <v>0</v>
      </c>
      <c r="T42" s="17">
        <v>0</v>
      </c>
      <c r="U42" s="17">
        <v>0.35</v>
      </c>
      <c r="V42" s="17">
        <v>227.54</v>
      </c>
      <c r="W42" s="17">
        <v>0</v>
      </c>
      <c r="X42" s="17">
        <v>0</v>
      </c>
      <c r="Y42" s="17">
        <v>658</v>
      </c>
      <c r="Z42" s="17">
        <v>0</v>
      </c>
      <c r="AA42" s="17">
        <v>894.82</v>
      </c>
      <c r="AB42" s="18"/>
      <c r="AC42" s="18"/>
      <c r="AD42" s="18"/>
      <c r="AE42" s="18"/>
      <c r="AF42" s="18"/>
      <c r="AJ42" s="51"/>
      <c r="AK42" s="51"/>
    </row>
    <row r="43" spans="1:37" s="19" customFormat="1" ht="10.5" customHeight="1" x14ac:dyDescent="0.2">
      <c r="A43" s="6" t="s">
        <v>44</v>
      </c>
      <c r="B43" s="17">
        <f t="shared" si="1"/>
        <v>3.7332299999999999E-2</v>
      </c>
      <c r="C43" s="17">
        <f t="shared" si="1"/>
        <v>0</v>
      </c>
      <c r="D43" s="17">
        <f t="shared" si="1"/>
        <v>0</v>
      </c>
      <c r="E43" s="17">
        <f t="shared" si="1"/>
        <v>9.1877E-3</v>
      </c>
      <c r="F43" s="17">
        <f t="shared" si="1"/>
        <v>1.7614798</v>
      </c>
      <c r="G43" s="17">
        <f t="shared" si="1"/>
        <v>0</v>
      </c>
      <c r="H43" s="17">
        <f t="shared" si="1"/>
        <v>0</v>
      </c>
      <c r="I43" s="17">
        <f t="shared" si="1"/>
        <v>6.6566631000000003</v>
      </c>
      <c r="J43" s="17">
        <f t="shared" si="1"/>
        <v>0</v>
      </c>
      <c r="K43" s="17">
        <f t="shared" si="1"/>
        <v>8.4647792000000006</v>
      </c>
      <c r="L43" s="17"/>
      <c r="M43" s="17"/>
      <c r="N43" s="17"/>
      <c r="O43" s="17"/>
      <c r="P43" s="17"/>
      <c r="Q43" s="6" t="s">
        <v>44</v>
      </c>
      <c r="R43" s="17">
        <v>3.21</v>
      </c>
      <c r="S43" s="17">
        <v>0</v>
      </c>
      <c r="T43" s="17">
        <v>0</v>
      </c>
      <c r="U43" s="17">
        <v>0.79</v>
      </c>
      <c r="V43" s="17">
        <v>151.46</v>
      </c>
      <c r="W43" s="17">
        <v>0</v>
      </c>
      <c r="X43" s="17">
        <v>0</v>
      </c>
      <c r="Y43" s="17">
        <v>572.37</v>
      </c>
      <c r="Z43" s="17">
        <v>0</v>
      </c>
      <c r="AA43" s="17">
        <v>727.84</v>
      </c>
      <c r="AB43" s="18"/>
      <c r="AC43" s="18"/>
      <c r="AD43" s="18"/>
      <c r="AE43" s="18"/>
      <c r="AF43" s="18"/>
      <c r="AJ43" s="51"/>
      <c r="AK43" s="51"/>
    </row>
    <row r="44" spans="1:37" s="19" customFormat="1" ht="10.5" customHeight="1" x14ac:dyDescent="0.2">
      <c r="A44" s="6" t="s">
        <v>45</v>
      </c>
      <c r="B44" s="17">
        <f t="shared" ref="B44:K62" si="2">R44*$N$4</f>
        <v>0.41612140000000003</v>
      </c>
      <c r="C44" s="17">
        <f t="shared" si="2"/>
        <v>0</v>
      </c>
      <c r="D44" s="17">
        <f t="shared" si="2"/>
        <v>0</v>
      </c>
      <c r="E44" s="17">
        <f t="shared" si="2"/>
        <v>0.3702992</v>
      </c>
      <c r="F44" s="17">
        <f t="shared" si="2"/>
        <v>2.6772259999999997</v>
      </c>
      <c r="G44" s="17">
        <f t="shared" si="2"/>
        <v>0</v>
      </c>
      <c r="H44" s="17">
        <f t="shared" si="2"/>
        <v>0</v>
      </c>
      <c r="I44" s="17">
        <f t="shared" si="2"/>
        <v>5.2838579000000001</v>
      </c>
      <c r="J44" s="17">
        <f t="shared" si="2"/>
        <v>0</v>
      </c>
      <c r="K44" s="17">
        <f t="shared" si="2"/>
        <v>8.7475044999999998</v>
      </c>
      <c r="L44" s="17"/>
      <c r="M44" s="17"/>
      <c r="N44" s="17"/>
      <c r="O44" s="17"/>
      <c r="P44" s="17"/>
      <c r="Q44" s="6" t="s">
        <v>45</v>
      </c>
      <c r="R44" s="17">
        <v>35.78</v>
      </c>
      <c r="S44" s="17">
        <v>0</v>
      </c>
      <c r="T44" s="17">
        <v>0</v>
      </c>
      <c r="U44" s="17">
        <v>31.84</v>
      </c>
      <c r="V44" s="17">
        <v>230.2</v>
      </c>
      <c r="W44" s="17">
        <v>0</v>
      </c>
      <c r="X44" s="17">
        <v>0</v>
      </c>
      <c r="Y44" s="17">
        <v>454.33</v>
      </c>
      <c r="Z44" s="17">
        <v>0</v>
      </c>
      <c r="AA44" s="17">
        <v>752.15</v>
      </c>
      <c r="AB44" s="18"/>
      <c r="AC44" s="18"/>
      <c r="AD44" s="18"/>
      <c r="AE44" s="18"/>
      <c r="AF44" s="18"/>
      <c r="AJ44" s="51"/>
      <c r="AK44" s="51"/>
    </row>
    <row r="45" spans="1:37" s="19" customFormat="1" ht="10.5" customHeight="1" x14ac:dyDescent="0.2">
      <c r="A45" s="6" t="s">
        <v>46</v>
      </c>
      <c r="B45" s="17">
        <f t="shared" si="2"/>
        <v>0.3480859</v>
      </c>
      <c r="C45" s="17">
        <f t="shared" si="2"/>
        <v>0</v>
      </c>
      <c r="D45" s="17">
        <f t="shared" si="2"/>
        <v>0</v>
      </c>
      <c r="E45" s="17">
        <f t="shared" si="2"/>
        <v>1.3327979999999999</v>
      </c>
      <c r="F45" s="17">
        <f t="shared" si="2"/>
        <v>24.178421099999998</v>
      </c>
      <c r="G45" s="17">
        <f t="shared" si="2"/>
        <v>0</v>
      </c>
      <c r="H45" s="17">
        <f t="shared" si="2"/>
        <v>0</v>
      </c>
      <c r="I45" s="17">
        <f t="shared" si="2"/>
        <v>11.520212799999999</v>
      </c>
      <c r="J45" s="17">
        <f t="shared" si="2"/>
        <v>1.3025600000000002E-2</v>
      </c>
      <c r="K45" s="17">
        <f t="shared" si="2"/>
        <v>37.392427099999999</v>
      </c>
      <c r="L45" s="17"/>
      <c r="M45" s="17"/>
      <c r="N45" s="17"/>
      <c r="O45" s="17"/>
      <c r="P45" s="17"/>
      <c r="Q45" s="6" t="s">
        <v>46</v>
      </c>
      <c r="R45" s="17">
        <v>29.93</v>
      </c>
      <c r="S45" s="17">
        <v>0</v>
      </c>
      <c r="T45" s="17">
        <v>0</v>
      </c>
      <c r="U45" s="17">
        <v>114.6</v>
      </c>
      <c r="V45" s="17">
        <v>2078.9699999999998</v>
      </c>
      <c r="W45" s="17">
        <v>0</v>
      </c>
      <c r="X45" s="17">
        <v>0</v>
      </c>
      <c r="Y45" s="17">
        <v>990.56</v>
      </c>
      <c r="Z45" s="17">
        <v>1.1200000000000001</v>
      </c>
      <c r="AA45" s="17">
        <v>3215.17</v>
      </c>
      <c r="AB45" s="18"/>
      <c r="AC45" s="18"/>
      <c r="AD45" s="18"/>
      <c r="AE45" s="18"/>
      <c r="AF45" s="18"/>
      <c r="AJ45" s="51"/>
      <c r="AK45" s="51"/>
    </row>
    <row r="46" spans="1:37" s="19" customFormat="1" ht="10.5" customHeight="1" x14ac:dyDescent="0.2">
      <c r="A46" s="6" t="s">
        <v>47</v>
      </c>
      <c r="B46" s="17">
        <f t="shared" si="2"/>
        <v>0.54498179999999996</v>
      </c>
      <c r="C46" s="17">
        <f t="shared" si="2"/>
        <v>0</v>
      </c>
      <c r="D46" s="17">
        <f t="shared" si="2"/>
        <v>0</v>
      </c>
      <c r="E46" s="17">
        <f t="shared" si="2"/>
        <v>0.44066070000000002</v>
      </c>
      <c r="F46" s="17">
        <f t="shared" si="2"/>
        <v>1.6929790999999998</v>
      </c>
      <c r="G46" s="17">
        <f t="shared" si="2"/>
        <v>0</v>
      </c>
      <c r="H46" s="17">
        <f t="shared" si="2"/>
        <v>0</v>
      </c>
      <c r="I46" s="17">
        <f t="shared" si="2"/>
        <v>3.0502000999999996</v>
      </c>
      <c r="J46" s="17">
        <f t="shared" si="2"/>
        <v>0</v>
      </c>
      <c r="K46" s="17">
        <f t="shared" si="2"/>
        <v>5.7289380000000003</v>
      </c>
      <c r="L46" s="17"/>
      <c r="M46" s="17"/>
      <c r="N46" s="17"/>
      <c r="O46" s="17"/>
      <c r="P46" s="17"/>
      <c r="Q46" s="6" t="s">
        <v>47</v>
      </c>
      <c r="R46" s="17">
        <v>46.86</v>
      </c>
      <c r="S46" s="17">
        <v>0</v>
      </c>
      <c r="T46" s="17">
        <v>0</v>
      </c>
      <c r="U46" s="17">
        <v>37.89</v>
      </c>
      <c r="V46" s="17">
        <v>145.57</v>
      </c>
      <c r="W46" s="17">
        <v>0</v>
      </c>
      <c r="X46" s="17">
        <v>0</v>
      </c>
      <c r="Y46" s="17">
        <v>262.27</v>
      </c>
      <c r="Z46" s="17">
        <v>0</v>
      </c>
      <c r="AA46" s="17">
        <v>492.6</v>
      </c>
      <c r="AB46" s="18"/>
      <c r="AC46" s="18"/>
      <c r="AD46" s="18"/>
      <c r="AE46" s="18"/>
      <c r="AF46" s="18"/>
      <c r="AJ46" s="51"/>
      <c r="AK46" s="51"/>
    </row>
    <row r="47" spans="1:37" s="19" customFormat="1" ht="10.5" customHeight="1" x14ac:dyDescent="0.2">
      <c r="A47" s="6" t="s">
        <v>48</v>
      </c>
      <c r="B47" s="17">
        <f t="shared" si="2"/>
        <v>0.82561369999999989</v>
      </c>
      <c r="C47" s="17">
        <f t="shared" si="2"/>
        <v>0</v>
      </c>
      <c r="D47" s="17">
        <f t="shared" si="2"/>
        <v>0</v>
      </c>
      <c r="E47" s="17">
        <f t="shared" si="2"/>
        <v>0.33727000000000001</v>
      </c>
      <c r="F47" s="17">
        <f t="shared" si="2"/>
        <v>9.1711854000000006</v>
      </c>
      <c r="G47" s="17">
        <f t="shared" si="2"/>
        <v>0</v>
      </c>
      <c r="H47" s="17">
        <f t="shared" si="2"/>
        <v>0</v>
      </c>
      <c r="I47" s="17">
        <f t="shared" si="2"/>
        <v>10.9541807</v>
      </c>
      <c r="J47" s="17">
        <f t="shared" si="2"/>
        <v>1.6398299999999998E-2</v>
      </c>
      <c r="K47" s="17">
        <f t="shared" si="2"/>
        <v>21.304531799999999</v>
      </c>
      <c r="L47" s="17"/>
      <c r="M47" s="17"/>
      <c r="N47" s="17"/>
      <c r="O47" s="17"/>
      <c r="P47" s="17"/>
      <c r="Q47" s="6" t="s">
        <v>48</v>
      </c>
      <c r="R47" s="17">
        <v>70.989999999999995</v>
      </c>
      <c r="S47" s="17">
        <v>0</v>
      </c>
      <c r="T47" s="17">
        <v>0</v>
      </c>
      <c r="U47" s="17">
        <v>29</v>
      </c>
      <c r="V47" s="17">
        <v>788.58</v>
      </c>
      <c r="W47" s="17">
        <v>0</v>
      </c>
      <c r="X47" s="17">
        <v>0</v>
      </c>
      <c r="Y47" s="17">
        <v>941.89</v>
      </c>
      <c r="Z47" s="17">
        <v>1.41</v>
      </c>
      <c r="AA47" s="17">
        <v>1831.86</v>
      </c>
      <c r="AB47" s="18"/>
      <c r="AC47" s="18"/>
      <c r="AD47" s="18"/>
      <c r="AE47" s="18"/>
      <c r="AF47" s="18"/>
      <c r="AJ47" s="51"/>
      <c r="AK47" s="51"/>
    </row>
    <row r="48" spans="1:37" s="19" customFormat="1" ht="11.25" customHeight="1" x14ac:dyDescent="0.2">
      <c r="A48" s="6" t="s">
        <v>113</v>
      </c>
      <c r="B48" s="17">
        <f t="shared" si="2"/>
        <v>3.4741136000000004</v>
      </c>
      <c r="C48" s="17">
        <f t="shared" si="2"/>
        <v>0</v>
      </c>
      <c r="D48" s="17">
        <f t="shared" si="2"/>
        <v>0</v>
      </c>
      <c r="E48" s="17">
        <f t="shared" si="2"/>
        <v>0.48683179999999998</v>
      </c>
      <c r="F48" s="17">
        <f t="shared" si="2"/>
        <v>7.1960625</v>
      </c>
      <c r="G48" s="17">
        <f t="shared" si="2"/>
        <v>0</v>
      </c>
      <c r="H48" s="17">
        <f t="shared" si="2"/>
        <v>0</v>
      </c>
      <c r="I48" s="17">
        <f t="shared" si="2"/>
        <v>21.496891999999999</v>
      </c>
      <c r="J48" s="17">
        <f t="shared" si="2"/>
        <v>4.7078240000000005</v>
      </c>
      <c r="K48" s="17">
        <f t="shared" si="2"/>
        <v>37.361607599999999</v>
      </c>
      <c r="L48" s="17"/>
      <c r="M48" s="17"/>
      <c r="N48" s="17"/>
      <c r="O48" s="17"/>
      <c r="P48" s="17"/>
      <c r="Q48" s="6" t="s">
        <v>113</v>
      </c>
      <c r="R48" s="17">
        <v>298.72000000000003</v>
      </c>
      <c r="S48" s="17">
        <v>0</v>
      </c>
      <c r="T48" s="17">
        <v>0</v>
      </c>
      <c r="U48" s="17">
        <v>41.86</v>
      </c>
      <c r="V48" s="17">
        <v>618.75</v>
      </c>
      <c r="W48" s="17">
        <v>0</v>
      </c>
      <c r="X48" s="17">
        <v>0</v>
      </c>
      <c r="Y48" s="17">
        <v>1848.4</v>
      </c>
      <c r="Z48" s="17">
        <v>404.8</v>
      </c>
      <c r="AA48" s="17">
        <v>3212.52</v>
      </c>
      <c r="AB48" s="18"/>
      <c r="AC48" s="18"/>
      <c r="AD48" s="18"/>
      <c r="AE48" s="18"/>
      <c r="AF48" s="18"/>
      <c r="AJ48" s="51"/>
      <c r="AK48" s="51"/>
    </row>
    <row r="49" spans="1:37" s="19" customFormat="1" ht="11.25" customHeight="1" x14ac:dyDescent="0.2">
      <c r="A49" s="6" t="s">
        <v>49</v>
      </c>
      <c r="B49" s="17">
        <f t="shared" si="2"/>
        <v>3.6169299999999995E-2</v>
      </c>
      <c r="C49" s="17">
        <f t="shared" si="2"/>
        <v>0</v>
      </c>
      <c r="D49" s="17">
        <f t="shared" si="2"/>
        <v>0</v>
      </c>
      <c r="E49" s="17">
        <f t="shared" si="2"/>
        <v>3.0862531</v>
      </c>
      <c r="F49" s="17">
        <f t="shared" si="2"/>
        <v>3.3124566</v>
      </c>
      <c r="G49" s="17">
        <f t="shared" si="2"/>
        <v>0</v>
      </c>
      <c r="H49" s="17">
        <f t="shared" si="2"/>
        <v>0</v>
      </c>
      <c r="I49" s="17">
        <f t="shared" si="2"/>
        <v>1.6211056999999998</v>
      </c>
      <c r="J49" s="17">
        <f t="shared" si="2"/>
        <v>0</v>
      </c>
      <c r="K49" s="17">
        <f t="shared" si="2"/>
        <v>8.056101</v>
      </c>
      <c r="L49" s="17"/>
      <c r="M49" s="17"/>
      <c r="N49" s="17"/>
      <c r="O49" s="17"/>
      <c r="P49" s="17"/>
      <c r="Q49" s="6" t="s">
        <v>49</v>
      </c>
      <c r="R49" s="17">
        <v>3.11</v>
      </c>
      <c r="S49" s="17">
        <v>0</v>
      </c>
      <c r="T49" s="17">
        <v>0</v>
      </c>
      <c r="U49" s="17">
        <v>265.37</v>
      </c>
      <c r="V49" s="17">
        <v>284.82</v>
      </c>
      <c r="W49" s="17">
        <v>0</v>
      </c>
      <c r="X49" s="17">
        <v>0</v>
      </c>
      <c r="Y49" s="17">
        <v>139.38999999999999</v>
      </c>
      <c r="Z49" s="17">
        <v>0</v>
      </c>
      <c r="AA49" s="17">
        <v>692.7</v>
      </c>
      <c r="AB49" s="18"/>
      <c r="AC49" s="18"/>
      <c r="AD49" s="18"/>
      <c r="AE49" s="18"/>
      <c r="AF49" s="18"/>
      <c r="AJ49" s="51"/>
      <c r="AK49" s="51"/>
    </row>
    <row r="50" spans="1:37" s="19" customFormat="1" ht="10.5" customHeight="1" x14ac:dyDescent="0.25">
      <c r="A50" s="16" t="s">
        <v>50</v>
      </c>
      <c r="B50" s="25">
        <f t="shared" si="2"/>
        <v>0.15828429999999999</v>
      </c>
      <c r="C50" s="25">
        <f t="shared" si="2"/>
        <v>0</v>
      </c>
      <c r="D50" s="25">
        <f t="shared" si="2"/>
        <v>0</v>
      </c>
      <c r="E50" s="25">
        <f t="shared" si="2"/>
        <v>625.13669040000002</v>
      </c>
      <c r="F50" s="25">
        <f t="shared" si="2"/>
        <v>0.50218339999999995</v>
      </c>
      <c r="G50" s="25">
        <f t="shared" si="2"/>
        <v>14.160339099999998</v>
      </c>
      <c r="H50" s="25">
        <f t="shared" si="2"/>
        <v>0</v>
      </c>
      <c r="I50" s="25">
        <f t="shared" si="2"/>
        <v>4.0674761999999998</v>
      </c>
      <c r="J50" s="25">
        <f t="shared" si="2"/>
        <v>0</v>
      </c>
      <c r="K50" s="25">
        <f t="shared" si="2"/>
        <v>644.02485709999996</v>
      </c>
      <c r="L50" s="25"/>
      <c r="M50" s="25"/>
      <c r="N50" s="25"/>
      <c r="O50" s="25"/>
      <c r="P50" s="17"/>
      <c r="Q50" s="16" t="s">
        <v>75</v>
      </c>
      <c r="R50" s="25">
        <v>13.61</v>
      </c>
      <c r="S50" s="25">
        <v>0</v>
      </c>
      <c r="T50" s="25">
        <v>0</v>
      </c>
      <c r="U50" s="25">
        <v>53752.08</v>
      </c>
      <c r="V50" s="25">
        <v>43.18</v>
      </c>
      <c r="W50" s="25">
        <v>1217.57</v>
      </c>
      <c r="X50" s="25">
        <v>0</v>
      </c>
      <c r="Y50" s="25">
        <v>349.74</v>
      </c>
      <c r="Z50" s="25">
        <v>0</v>
      </c>
      <c r="AA50" s="25">
        <v>55376.17</v>
      </c>
      <c r="AB50" s="18"/>
      <c r="AC50" s="18"/>
      <c r="AD50" s="18"/>
      <c r="AE50" s="18"/>
      <c r="AF50" s="18"/>
      <c r="AJ50" s="51"/>
      <c r="AK50" s="51"/>
    </row>
    <row r="51" spans="1:37" s="19" customFormat="1" ht="10.5" customHeight="1" x14ac:dyDescent="0.2">
      <c r="A51" s="6" t="s">
        <v>51</v>
      </c>
      <c r="B51" s="17">
        <f t="shared" si="2"/>
        <v>0</v>
      </c>
      <c r="C51" s="17">
        <f t="shared" si="2"/>
        <v>0</v>
      </c>
      <c r="D51" s="17">
        <f t="shared" si="2"/>
        <v>0</v>
      </c>
      <c r="E51" s="17">
        <f t="shared" si="2"/>
        <v>149.17091569999999</v>
      </c>
      <c r="F51" s="17">
        <f t="shared" si="2"/>
        <v>0</v>
      </c>
      <c r="G51" s="17">
        <f t="shared" si="2"/>
        <v>0</v>
      </c>
      <c r="H51" s="17">
        <f t="shared" si="2"/>
        <v>0</v>
      </c>
      <c r="I51" s="17">
        <f t="shared" si="2"/>
        <v>0</v>
      </c>
      <c r="J51" s="17">
        <f t="shared" si="2"/>
        <v>0</v>
      </c>
      <c r="K51" s="17">
        <f t="shared" si="2"/>
        <v>149.17091569999999</v>
      </c>
      <c r="L51" s="17"/>
      <c r="M51" s="17"/>
      <c r="N51" s="17"/>
      <c r="O51" s="17"/>
      <c r="P51" s="17"/>
      <c r="Q51" s="6" t="s">
        <v>51</v>
      </c>
      <c r="R51" s="17">
        <v>0</v>
      </c>
      <c r="S51" s="17">
        <v>0</v>
      </c>
      <c r="T51" s="17">
        <v>0</v>
      </c>
      <c r="U51" s="17">
        <v>12826.39</v>
      </c>
      <c r="V51" s="17">
        <v>0</v>
      </c>
      <c r="W51" s="17">
        <v>0</v>
      </c>
      <c r="X51" s="17">
        <v>0</v>
      </c>
      <c r="Y51" s="17">
        <v>0</v>
      </c>
      <c r="Z51" s="17">
        <v>0</v>
      </c>
      <c r="AA51" s="17">
        <v>12826.39</v>
      </c>
      <c r="AB51" s="18"/>
      <c r="AC51" s="18"/>
      <c r="AD51" s="18"/>
      <c r="AE51" s="18"/>
      <c r="AF51" s="18"/>
      <c r="AJ51" s="51"/>
      <c r="AK51" s="51"/>
    </row>
    <row r="52" spans="1:37" s="19" customFormat="1" ht="10.5" customHeight="1" x14ac:dyDescent="0.2">
      <c r="A52" s="6" t="s">
        <v>52</v>
      </c>
      <c r="B52" s="17">
        <f t="shared" si="2"/>
        <v>0.15828429999999999</v>
      </c>
      <c r="C52" s="17">
        <f t="shared" si="2"/>
        <v>0</v>
      </c>
      <c r="D52" s="17">
        <f t="shared" si="2"/>
        <v>0</v>
      </c>
      <c r="E52" s="17">
        <f t="shared" si="2"/>
        <v>7.6730087999999999</v>
      </c>
      <c r="F52" s="17">
        <f t="shared" si="2"/>
        <v>0</v>
      </c>
      <c r="G52" s="17">
        <f t="shared" si="2"/>
        <v>0</v>
      </c>
      <c r="H52" s="17">
        <f t="shared" si="2"/>
        <v>0</v>
      </c>
      <c r="I52" s="17">
        <f t="shared" si="2"/>
        <v>4.0494497000000003</v>
      </c>
      <c r="J52" s="17">
        <f t="shared" si="2"/>
        <v>0</v>
      </c>
      <c r="K52" s="17">
        <f t="shared" si="2"/>
        <v>11.880742799999998</v>
      </c>
      <c r="L52" s="17"/>
      <c r="M52" s="17"/>
      <c r="N52" s="17"/>
      <c r="O52" s="17"/>
      <c r="P52" s="17"/>
      <c r="Q52" s="6" t="s">
        <v>52</v>
      </c>
      <c r="R52" s="17">
        <v>13.61</v>
      </c>
      <c r="S52" s="17">
        <v>0</v>
      </c>
      <c r="T52" s="17">
        <v>0</v>
      </c>
      <c r="U52" s="17">
        <v>659.76</v>
      </c>
      <c r="V52" s="17">
        <v>0</v>
      </c>
      <c r="W52" s="17">
        <v>0</v>
      </c>
      <c r="X52" s="17">
        <v>0</v>
      </c>
      <c r="Y52" s="17">
        <v>348.19</v>
      </c>
      <c r="Z52" s="17">
        <v>0</v>
      </c>
      <c r="AA52" s="17">
        <v>1021.56</v>
      </c>
      <c r="AB52" s="18"/>
      <c r="AC52" s="18"/>
      <c r="AD52" s="18"/>
      <c r="AE52" s="18"/>
      <c r="AF52" s="18"/>
      <c r="AJ52" s="51"/>
      <c r="AK52" s="51"/>
    </row>
    <row r="53" spans="1:37" s="19" customFormat="1" ht="10.5" customHeight="1" x14ac:dyDescent="0.2">
      <c r="A53" s="6" t="s">
        <v>53</v>
      </c>
      <c r="B53" s="17">
        <f t="shared" si="2"/>
        <v>0</v>
      </c>
      <c r="C53" s="17">
        <f t="shared" si="2"/>
        <v>0</v>
      </c>
      <c r="D53" s="17">
        <f t="shared" si="2"/>
        <v>0</v>
      </c>
      <c r="E53" s="17">
        <f t="shared" si="2"/>
        <v>456.89292360000002</v>
      </c>
      <c r="F53" s="17">
        <f t="shared" si="2"/>
        <v>0.50218339999999995</v>
      </c>
      <c r="G53" s="17">
        <f t="shared" si="2"/>
        <v>14.160339099999998</v>
      </c>
      <c r="H53" s="17">
        <f t="shared" si="2"/>
        <v>0</v>
      </c>
      <c r="I53" s="17">
        <f t="shared" si="2"/>
        <v>1.8026500000000001E-2</v>
      </c>
      <c r="J53" s="17">
        <f t="shared" si="2"/>
        <v>0</v>
      </c>
      <c r="K53" s="17">
        <f t="shared" si="2"/>
        <v>471.57347259999995</v>
      </c>
      <c r="L53" s="17"/>
      <c r="M53" s="17"/>
      <c r="N53" s="17"/>
      <c r="O53" s="17"/>
      <c r="P53" s="17"/>
      <c r="Q53" s="6" t="s">
        <v>53</v>
      </c>
      <c r="R53" s="17">
        <v>0</v>
      </c>
      <c r="S53" s="17">
        <v>0</v>
      </c>
      <c r="T53" s="17">
        <v>0</v>
      </c>
      <c r="U53" s="17">
        <v>39285.72</v>
      </c>
      <c r="V53" s="17">
        <v>43.18</v>
      </c>
      <c r="W53" s="17">
        <v>1217.57</v>
      </c>
      <c r="X53" s="17">
        <v>0</v>
      </c>
      <c r="Y53" s="17">
        <v>1.55</v>
      </c>
      <c r="Z53" s="17">
        <v>0</v>
      </c>
      <c r="AA53" s="17">
        <v>40548.019999999997</v>
      </c>
      <c r="AB53" s="18"/>
      <c r="AC53" s="18"/>
      <c r="AD53" s="18"/>
      <c r="AE53" s="18"/>
      <c r="AF53" s="18"/>
      <c r="AJ53" s="51"/>
      <c r="AK53" s="51"/>
    </row>
    <row r="54" spans="1:37" s="19" customFormat="1" ht="10.5" customHeight="1" x14ac:dyDescent="0.2">
      <c r="A54" s="6" t="s">
        <v>54</v>
      </c>
      <c r="B54" s="17">
        <f t="shared" si="2"/>
        <v>0</v>
      </c>
      <c r="C54" s="17">
        <f t="shared" si="2"/>
        <v>0</v>
      </c>
      <c r="D54" s="17">
        <f t="shared" si="2"/>
        <v>0</v>
      </c>
      <c r="E54" s="17">
        <f t="shared" si="2"/>
        <v>11.399726000000001</v>
      </c>
      <c r="F54" s="17">
        <f t="shared" si="2"/>
        <v>0</v>
      </c>
      <c r="G54" s="17">
        <f t="shared" si="2"/>
        <v>0</v>
      </c>
      <c r="H54" s="17">
        <f t="shared" si="2"/>
        <v>0</v>
      </c>
      <c r="I54" s="17">
        <f t="shared" si="2"/>
        <v>0</v>
      </c>
      <c r="J54" s="17">
        <f t="shared" si="2"/>
        <v>0</v>
      </c>
      <c r="K54" s="17">
        <f t="shared" si="2"/>
        <v>11.399726000000001</v>
      </c>
      <c r="L54" s="17"/>
      <c r="M54" s="17"/>
      <c r="N54" s="17"/>
      <c r="O54" s="17"/>
      <c r="P54" s="17"/>
      <c r="Q54" s="6" t="s">
        <v>54</v>
      </c>
      <c r="R54" s="17">
        <v>0</v>
      </c>
      <c r="S54" s="17">
        <v>0</v>
      </c>
      <c r="T54" s="17">
        <v>0</v>
      </c>
      <c r="U54" s="17">
        <v>980.2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  <c r="AA54" s="17">
        <v>980.2</v>
      </c>
      <c r="AB54" s="18"/>
      <c r="AC54" s="18"/>
      <c r="AD54" s="18"/>
      <c r="AE54" s="18"/>
      <c r="AF54" s="18"/>
      <c r="AJ54" s="51"/>
      <c r="AK54" s="51"/>
    </row>
    <row r="55" spans="1:37" s="19" customFormat="1" ht="10.5" customHeight="1" x14ac:dyDescent="0.2">
      <c r="A55" s="6" t="s">
        <v>55</v>
      </c>
      <c r="B55" s="17">
        <f t="shared" si="2"/>
        <v>0</v>
      </c>
      <c r="C55" s="17">
        <f t="shared" si="2"/>
        <v>0</v>
      </c>
      <c r="D55" s="17">
        <f t="shared" si="2"/>
        <v>0</v>
      </c>
      <c r="E55" s="17">
        <f t="shared" si="2"/>
        <v>0</v>
      </c>
      <c r="F55" s="17">
        <f t="shared" si="2"/>
        <v>0</v>
      </c>
      <c r="G55" s="17">
        <f t="shared" si="2"/>
        <v>0</v>
      </c>
      <c r="H55" s="17">
        <f t="shared" si="2"/>
        <v>0</v>
      </c>
      <c r="I55" s="17">
        <f t="shared" si="2"/>
        <v>0</v>
      </c>
      <c r="J55" s="17">
        <f t="shared" si="2"/>
        <v>0</v>
      </c>
      <c r="K55" s="17">
        <f t="shared" si="2"/>
        <v>0</v>
      </c>
      <c r="L55" s="17"/>
      <c r="M55" s="17"/>
      <c r="N55" s="17"/>
      <c r="O55" s="17"/>
      <c r="P55" s="17"/>
      <c r="Q55" s="6" t="s">
        <v>55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8"/>
      <c r="AC55" s="18"/>
      <c r="AD55" s="18"/>
      <c r="AE55" s="18"/>
      <c r="AF55" s="18"/>
      <c r="AJ55" s="51"/>
      <c r="AK55" s="51"/>
    </row>
    <row r="56" spans="1:37" s="19" customFormat="1" ht="10.5" customHeight="1" x14ac:dyDescent="0.25">
      <c r="A56" s="16" t="s">
        <v>30</v>
      </c>
      <c r="B56" s="25">
        <f t="shared" si="2"/>
        <v>6.5631579000000002</v>
      </c>
      <c r="C56" s="25">
        <f t="shared" si="2"/>
        <v>2.6585017</v>
      </c>
      <c r="D56" s="25">
        <f t="shared" si="2"/>
        <v>0</v>
      </c>
      <c r="E56" s="25">
        <f t="shared" si="2"/>
        <v>90.238216699999995</v>
      </c>
      <c r="F56" s="25">
        <f t="shared" si="2"/>
        <v>500.74174520000003</v>
      </c>
      <c r="G56" s="25">
        <f t="shared" si="2"/>
        <v>17.582815499999999</v>
      </c>
      <c r="H56" s="25">
        <f t="shared" si="2"/>
        <v>0</v>
      </c>
      <c r="I56" s="25">
        <f t="shared" si="2"/>
        <v>220.23230909999998</v>
      </c>
      <c r="J56" s="25">
        <f t="shared" si="2"/>
        <v>5.1663949000000002</v>
      </c>
      <c r="K56" s="25">
        <f t="shared" si="2"/>
        <v>843.18325730000004</v>
      </c>
      <c r="L56" s="25"/>
      <c r="M56" s="25"/>
      <c r="N56" s="25"/>
      <c r="O56" s="25"/>
      <c r="P56" s="17"/>
      <c r="Q56" s="16" t="s">
        <v>30</v>
      </c>
      <c r="R56" s="25">
        <v>564.33000000000004</v>
      </c>
      <c r="S56" s="25">
        <v>228.59</v>
      </c>
      <c r="T56" s="25">
        <v>0</v>
      </c>
      <c r="U56" s="25">
        <v>7759.09</v>
      </c>
      <c r="V56" s="25">
        <v>43056.04</v>
      </c>
      <c r="W56" s="25">
        <v>1511.85</v>
      </c>
      <c r="X56" s="25">
        <v>0</v>
      </c>
      <c r="Y56" s="25">
        <v>18936.57</v>
      </c>
      <c r="Z56" s="25">
        <v>444.23</v>
      </c>
      <c r="AA56" s="25">
        <v>72500.710000000006</v>
      </c>
      <c r="AB56" s="18"/>
      <c r="AC56" s="18"/>
      <c r="AD56" s="18"/>
      <c r="AE56" s="18"/>
      <c r="AF56" s="18"/>
      <c r="AJ56" s="51"/>
      <c r="AK56" s="51"/>
    </row>
    <row r="57" spans="1:37" s="19" customFormat="1" ht="10.5" customHeight="1" x14ac:dyDescent="0.2">
      <c r="A57" s="6" t="s">
        <v>56</v>
      </c>
      <c r="B57" s="17">
        <f t="shared" si="2"/>
        <v>6.2422861999999997</v>
      </c>
      <c r="C57" s="17">
        <f t="shared" si="2"/>
        <v>2.6585017</v>
      </c>
      <c r="D57" s="17">
        <f t="shared" si="2"/>
        <v>0</v>
      </c>
      <c r="E57" s="17">
        <f t="shared" si="2"/>
        <v>40.352262099999997</v>
      </c>
      <c r="F57" s="17">
        <f t="shared" si="2"/>
        <v>383.1266248</v>
      </c>
      <c r="G57" s="17">
        <f t="shared" si="2"/>
        <v>5.2261730999999996</v>
      </c>
      <c r="H57" s="17">
        <f t="shared" si="2"/>
        <v>0</v>
      </c>
      <c r="I57" s="17">
        <f t="shared" si="2"/>
        <v>118.83196729999999</v>
      </c>
      <c r="J57" s="17">
        <f t="shared" si="2"/>
        <v>0.60394590000000004</v>
      </c>
      <c r="K57" s="17">
        <f t="shared" si="2"/>
        <v>557.04187739999998</v>
      </c>
      <c r="L57" s="17"/>
      <c r="M57" s="17"/>
      <c r="N57" s="17"/>
      <c r="O57" s="17"/>
      <c r="P57" s="17"/>
      <c r="Q57" s="6" t="s">
        <v>56</v>
      </c>
      <c r="R57" s="17">
        <v>536.74</v>
      </c>
      <c r="S57" s="17">
        <v>228.59</v>
      </c>
      <c r="T57" s="17">
        <v>0</v>
      </c>
      <c r="U57" s="17">
        <v>3469.67</v>
      </c>
      <c r="V57" s="17">
        <v>32942.959999999999</v>
      </c>
      <c r="W57" s="17">
        <v>449.37</v>
      </c>
      <c r="X57" s="17">
        <v>0</v>
      </c>
      <c r="Y57" s="17">
        <v>10217.709999999999</v>
      </c>
      <c r="Z57" s="17">
        <v>51.93</v>
      </c>
      <c r="AA57" s="17">
        <v>47896.98</v>
      </c>
      <c r="AB57" s="18"/>
      <c r="AC57" s="18"/>
      <c r="AD57" s="18"/>
      <c r="AE57" s="18"/>
      <c r="AF57" s="18"/>
      <c r="AJ57" s="51"/>
      <c r="AK57" s="51"/>
    </row>
    <row r="58" spans="1:37" s="19" customFormat="1" ht="10.5" customHeight="1" x14ac:dyDescent="0.2">
      <c r="A58" s="6" t="s">
        <v>57</v>
      </c>
      <c r="B58" s="17">
        <f t="shared" si="2"/>
        <v>0.23143699999999998</v>
      </c>
      <c r="C58" s="17">
        <f t="shared" si="2"/>
        <v>0</v>
      </c>
      <c r="D58" s="17">
        <f t="shared" si="2"/>
        <v>0</v>
      </c>
      <c r="E58" s="17">
        <f t="shared" si="2"/>
        <v>12.009254299999998</v>
      </c>
      <c r="F58" s="17">
        <f t="shared" si="2"/>
        <v>46.737597299999997</v>
      </c>
      <c r="G58" s="17">
        <f t="shared" si="2"/>
        <v>1.1795146000000001</v>
      </c>
      <c r="H58" s="17">
        <f t="shared" si="2"/>
        <v>0</v>
      </c>
      <c r="I58" s="17">
        <f t="shared" si="2"/>
        <v>19.100065299999997</v>
      </c>
      <c r="J58" s="17">
        <f t="shared" si="2"/>
        <v>4.4467305000000001</v>
      </c>
      <c r="K58" s="17">
        <f t="shared" si="2"/>
        <v>83.704715300000004</v>
      </c>
      <c r="L58" s="17"/>
      <c r="M58" s="17"/>
      <c r="N58" s="17"/>
      <c r="O58" s="17"/>
      <c r="P58" s="17"/>
      <c r="Q58" s="6" t="s">
        <v>57</v>
      </c>
      <c r="R58" s="17">
        <v>19.899999999999999</v>
      </c>
      <c r="S58" s="17">
        <v>0</v>
      </c>
      <c r="T58" s="17">
        <v>0</v>
      </c>
      <c r="U58" s="17">
        <v>1032.6099999999999</v>
      </c>
      <c r="V58" s="17">
        <v>4018.71</v>
      </c>
      <c r="W58" s="17">
        <v>101.42</v>
      </c>
      <c r="X58" s="17">
        <v>0</v>
      </c>
      <c r="Y58" s="17">
        <v>1642.31</v>
      </c>
      <c r="Z58" s="17">
        <v>382.35</v>
      </c>
      <c r="AA58" s="17">
        <v>7197.31</v>
      </c>
      <c r="AB58" s="18"/>
      <c r="AC58" s="18"/>
      <c r="AD58" s="18"/>
      <c r="AE58" s="18"/>
      <c r="AF58" s="18"/>
      <c r="AJ58" s="51"/>
      <c r="AK58" s="51"/>
    </row>
    <row r="59" spans="1:37" s="19" customFormat="1" ht="10.5" customHeight="1" x14ac:dyDescent="0.2">
      <c r="A59" s="6" t="s">
        <v>58</v>
      </c>
      <c r="B59" s="17">
        <f t="shared" si="2"/>
        <v>2.9075E-2</v>
      </c>
      <c r="C59" s="17">
        <f t="shared" si="2"/>
        <v>0</v>
      </c>
      <c r="D59" s="17">
        <f t="shared" si="2"/>
        <v>0</v>
      </c>
      <c r="E59" s="17">
        <f t="shared" si="2"/>
        <v>26.468833299999996</v>
      </c>
      <c r="F59" s="17">
        <f t="shared" si="2"/>
        <v>69.508672099999998</v>
      </c>
      <c r="G59" s="17">
        <f t="shared" si="2"/>
        <v>8.9474242000000004</v>
      </c>
      <c r="H59" s="17">
        <f t="shared" si="2"/>
        <v>0</v>
      </c>
      <c r="I59" s="17">
        <f t="shared" si="2"/>
        <v>78.271644499999994</v>
      </c>
      <c r="J59" s="17">
        <f t="shared" si="2"/>
        <v>0.11571849999999999</v>
      </c>
      <c r="K59" s="17">
        <f t="shared" si="2"/>
        <v>183.34148390000001</v>
      </c>
      <c r="L59" s="17"/>
      <c r="M59" s="17"/>
      <c r="N59" s="17"/>
      <c r="O59" s="17"/>
      <c r="P59" s="17"/>
      <c r="Q59" s="6" t="s">
        <v>58</v>
      </c>
      <c r="R59" s="17">
        <v>2.5</v>
      </c>
      <c r="S59" s="17">
        <v>0</v>
      </c>
      <c r="T59" s="17">
        <v>0</v>
      </c>
      <c r="U59" s="17">
        <v>2275.91</v>
      </c>
      <c r="V59" s="17">
        <v>5976.67</v>
      </c>
      <c r="W59" s="17">
        <v>769.34</v>
      </c>
      <c r="X59" s="17">
        <v>0</v>
      </c>
      <c r="Y59" s="17">
        <v>6730.15</v>
      </c>
      <c r="Z59" s="17">
        <v>9.9499999999999993</v>
      </c>
      <c r="AA59" s="17">
        <v>15764.53</v>
      </c>
      <c r="AB59" s="18"/>
      <c r="AC59" s="18"/>
      <c r="AD59" s="18"/>
      <c r="AE59" s="18"/>
      <c r="AF59" s="18"/>
      <c r="AJ59" s="51"/>
      <c r="AK59" s="51"/>
    </row>
    <row r="60" spans="1:37" s="19" customFormat="1" ht="11.25" customHeight="1" x14ac:dyDescent="0.2">
      <c r="A60" s="6" t="s">
        <v>59</v>
      </c>
      <c r="B60" s="17">
        <f t="shared" si="2"/>
        <v>1.1048499999999999E-2</v>
      </c>
      <c r="C60" s="17">
        <f t="shared" si="2"/>
        <v>0</v>
      </c>
      <c r="D60" s="17">
        <f t="shared" si="2"/>
        <v>0</v>
      </c>
      <c r="E60" s="17">
        <f t="shared" si="2"/>
        <v>11.407750699999999</v>
      </c>
      <c r="F60" s="17">
        <f t="shared" si="2"/>
        <v>1.3687346999999999</v>
      </c>
      <c r="G60" s="17">
        <f t="shared" si="2"/>
        <v>2.1823695000000001</v>
      </c>
      <c r="H60" s="17">
        <f t="shared" si="2"/>
        <v>0</v>
      </c>
      <c r="I60" s="17">
        <f t="shared" si="2"/>
        <v>4.028632</v>
      </c>
      <c r="J60" s="17">
        <f t="shared" si="2"/>
        <v>0</v>
      </c>
      <c r="K60" s="17">
        <f t="shared" si="2"/>
        <v>18.998535399999998</v>
      </c>
      <c r="L60" s="17"/>
      <c r="M60" s="17"/>
      <c r="N60" s="17"/>
      <c r="O60" s="17"/>
      <c r="P60" s="17"/>
      <c r="Q60" s="6" t="s">
        <v>59</v>
      </c>
      <c r="R60" s="17">
        <v>0.95</v>
      </c>
      <c r="S60" s="17">
        <v>0</v>
      </c>
      <c r="T60" s="17">
        <v>0</v>
      </c>
      <c r="U60" s="17">
        <v>980.89</v>
      </c>
      <c r="V60" s="17">
        <v>117.69</v>
      </c>
      <c r="W60" s="17">
        <v>187.65</v>
      </c>
      <c r="X60" s="17">
        <v>0</v>
      </c>
      <c r="Y60" s="17">
        <v>346.4</v>
      </c>
      <c r="Z60" s="17">
        <v>0</v>
      </c>
      <c r="AA60" s="17">
        <v>1633.58</v>
      </c>
      <c r="AB60" s="18"/>
      <c r="AC60" s="18"/>
      <c r="AD60" s="18"/>
      <c r="AE60" s="18"/>
      <c r="AF60" s="18"/>
      <c r="AJ60" s="51"/>
      <c r="AK60" s="51"/>
    </row>
    <row r="61" spans="1:37" s="19" customFormat="1" ht="10.5" customHeight="1" x14ac:dyDescent="0.2">
      <c r="A61" s="27" t="s">
        <v>60</v>
      </c>
      <c r="B61" s="28">
        <f t="shared" si="2"/>
        <v>4.9427499999999999E-2</v>
      </c>
      <c r="C61" s="28">
        <f t="shared" si="2"/>
        <v>0</v>
      </c>
      <c r="D61" s="28">
        <f t="shared" si="2"/>
        <v>0</v>
      </c>
      <c r="E61" s="28">
        <f t="shared" si="2"/>
        <v>0</v>
      </c>
      <c r="F61" s="28">
        <f t="shared" si="2"/>
        <v>0</v>
      </c>
      <c r="G61" s="28">
        <f t="shared" si="2"/>
        <v>4.7217799999999997E-2</v>
      </c>
      <c r="H61" s="28">
        <f t="shared" si="2"/>
        <v>0</v>
      </c>
      <c r="I61" s="28">
        <f t="shared" si="2"/>
        <v>0</v>
      </c>
      <c r="J61" s="28">
        <f t="shared" si="2"/>
        <v>0</v>
      </c>
      <c r="K61" s="28">
        <f t="shared" si="2"/>
        <v>9.6645300000000003E-2</v>
      </c>
      <c r="L61" s="17"/>
      <c r="M61" s="17"/>
      <c r="N61" s="17"/>
      <c r="O61" s="17"/>
      <c r="P61" s="17"/>
      <c r="Q61" s="27" t="s">
        <v>60</v>
      </c>
      <c r="R61" s="28">
        <v>4.25</v>
      </c>
      <c r="S61" s="28">
        <v>0</v>
      </c>
      <c r="T61" s="28">
        <v>0</v>
      </c>
      <c r="U61" s="28">
        <v>0</v>
      </c>
      <c r="V61" s="28">
        <v>0</v>
      </c>
      <c r="W61" s="28">
        <v>4.0599999999999996</v>
      </c>
      <c r="X61" s="28">
        <v>0</v>
      </c>
      <c r="Y61" s="28">
        <v>0</v>
      </c>
      <c r="Z61" s="28">
        <v>0</v>
      </c>
      <c r="AA61" s="28">
        <v>8.31</v>
      </c>
      <c r="AB61" s="18"/>
      <c r="AC61" s="18"/>
      <c r="AD61" s="18"/>
      <c r="AE61" s="18"/>
      <c r="AF61" s="18"/>
      <c r="AJ61" s="51"/>
      <c r="AK61" s="51"/>
    </row>
    <row r="62" spans="1:37" s="35" customFormat="1" ht="10.5" customHeight="1" thickBot="1" x14ac:dyDescent="0.3">
      <c r="A62" s="32" t="s">
        <v>61</v>
      </c>
      <c r="B62" s="33">
        <f t="shared" si="2"/>
        <v>0</v>
      </c>
      <c r="C62" s="33">
        <f t="shared" si="2"/>
        <v>1.6962354999999998</v>
      </c>
      <c r="D62" s="33">
        <f t="shared" si="2"/>
        <v>0</v>
      </c>
      <c r="E62" s="33">
        <f t="shared" si="2"/>
        <v>91.514376599999991</v>
      </c>
      <c r="F62" s="33">
        <f t="shared" si="2"/>
        <v>8.0887812999999991</v>
      </c>
      <c r="G62" s="33">
        <f t="shared" si="2"/>
        <v>0</v>
      </c>
      <c r="H62" s="33">
        <f t="shared" si="2"/>
        <v>0</v>
      </c>
      <c r="I62" s="33">
        <f t="shared" si="2"/>
        <v>0</v>
      </c>
      <c r="J62" s="33">
        <f t="shared" si="2"/>
        <v>0</v>
      </c>
      <c r="K62" s="33">
        <f t="shared" si="2"/>
        <v>101.2993934</v>
      </c>
      <c r="L62" s="25"/>
      <c r="M62" s="25"/>
      <c r="N62" s="25"/>
      <c r="O62" s="25"/>
      <c r="P62" s="25"/>
      <c r="Q62" s="32" t="s">
        <v>61</v>
      </c>
      <c r="R62" s="33">
        <v>0</v>
      </c>
      <c r="S62" s="33">
        <v>145.85</v>
      </c>
      <c r="T62" s="33">
        <v>0</v>
      </c>
      <c r="U62" s="33">
        <v>7868.82</v>
      </c>
      <c r="V62" s="33">
        <v>695.51</v>
      </c>
      <c r="W62" s="33">
        <v>0</v>
      </c>
      <c r="X62" s="33">
        <v>0</v>
      </c>
      <c r="Y62" s="33">
        <v>0</v>
      </c>
      <c r="Z62" s="33">
        <v>0</v>
      </c>
      <c r="AA62" s="33">
        <v>8710.18</v>
      </c>
      <c r="AB62" s="34"/>
      <c r="AC62" s="34"/>
      <c r="AD62" s="34"/>
      <c r="AE62" s="34"/>
      <c r="AF62" s="34"/>
      <c r="AJ62" s="51"/>
      <c r="AK62" s="51"/>
    </row>
    <row r="63" spans="1:37" ht="12" customHeight="1" thickTop="1" x14ac:dyDescent="0.25">
      <c r="A63" s="36" t="s">
        <v>62</v>
      </c>
      <c r="B63" s="36"/>
      <c r="C63" s="36"/>
      <c r="D63" s="36"/>
      <c r="E63" s="36"/>
      <c r="F63" s="36"/>
      <c r="G63" s="36"/>
      <c r="H63" s="6"/>
      <c r="I63" s="6"/>
      <c r="J63" s="6"/>
      <c r="K63" s="6"/>
      <c r="L63" s="6"/>
      <c r="M63" s="6"/>
      <c r="N63" s="6"/>
      <c r="O63" s="6"/>
      <c r="Q63" s="36"/>
      <c r="R63" s="36"/>
      <c r="S63" s="36"/>
      <c r="T63" s="36"/>
      <c r="U63" s="36"/>
      <c r="V63" s="36"/>
      <c r="W63" s="36"/>
      <c r="X63" s="6"/>
      <c r="Y63" s="6"/>
      <c r="Z63" s="6"/>
      <c r="AA63" s="6"/>
    </row>
    <row r="64" spans="1:37" ht="10" customHeight="1" x14ac:dyDescent="0.25">
      <c r="A64" s="36" t="s">
        <v>63</v>
      </c>
      <c r="B64" s="36"/>
      <c r="C64" s="36"/>
      <c r="D64" s="36"/>
      <c r="E64" s="36"/>
      <c r="F64" s="36"/>
      <c r="G64" s="36"/>
      <c r="H64" s="6"/>
      <c r="I64" s="6"/>
      <c r="J64" s="6"/>
      <c r="K64" s="6"/>
      <c r="L64" s="6"/>
      <c r="M64" s="6"/>
      <c r="N64" s="6"/>
      <c r="O64" s="6"/>
      <c r="Q64" s="36"/>
      <c r="R64" s="36"/>
      <c r="S64" s="36"/>
      <c r="T64" s="36"/>
      <c r="U64" s="36"/>
      <c r="V64" s="36"/>
      <c r="W64" s="36"/>
      <c r="X64" s="6"/>
      <c r="Y64" s="6"/>
      <c r="Z64" s="6"/>
      <c r="AA64" s="6"/>
    </row>
    <row r="65" spans="1:33" ht="10" customHeight="1" x14ac:dyDescent="0.25">
      <c r="A65" s="36" t="s">
        <v>64</v>
      </c>
      <c r="B65" s="36"/>
      <c r="C65" s="36"/>
      <c r="D65" s="36"/>
      <c r="E65" s="36"/>
      <c r="F65" s="36"/>
      <c r="G65" s="36"/>
      <c r="H65" s="6"/>
      <c r="I65" s="6"/>
      <c r="J65" s="6"/>
      <c r="K65" s="6"/>
      <c r="L65" s="6"/>
      <c r="M65" s="6"/>
      <c r="N65" s="6"/>
      <c r="O65" s="6"/>
      <c r="Q65" s="36"/>
      <c r="R65" s="36"/>
      <c r="S65" s="36"/>
      <c r="T65" s="36"/>
      <c r="U65" s="36"/>
      <c r="V65" s="36"/>
      <c r="W65" s="36"/>
      <c r="X65" s="6"/>
      <c r="Y65" s="6"/>
      <c r="Z65" s="6"/>
      <c r="AA65" s="6"/>
    </row>
    <row r="66" spans="1:33" ht="10" customHeight="1" x14ac:dyDescent="0.25">
      <c r="A66" s="36" t="s">
        <v>65</v>
      </c>
      <c r="B66" s="36"/>
      <c r="C66" s="36"/>
      <c r="D66" s="36"/>
      <c r="E66" s="36"/>
      <c r="F66" s="36"/>
      <c r="G66" s="36"/>
      <c r="H66" s="6"/>
      <c r="I66" s="6"/>
      <c r="J66" s="6"/>
      <c r="K66" s="6"/>
      <c r="L66" s="6"/>
      <c r="M66" s="6"/>
      <c r="N66" s="6"/>
      <c r="O66" s="6"/>
      <c r="Q66" s="36"/>
      <c r="R66" s="36"/>
      <c r="S66" s="36"/>
      <c r="T66" s="36"/>
      <c r="U66" s="36"/>
      <c r="V66" s="36"/>
      <c r="W66" s="36"/>
      <c r="X66" s="6"/>
      <c r="Y66" s="6"/>
      <c r="Z66" s="6"/>
      <c r="AA66" s="6"/>
    </row>
    <row r="67" spans="1:33" ht="10" customHeight="1" x14ac:dyDescent="0.25">
      <c r="A67" s="36" t="s">
        <v>66</v>
      </c>
      <c r="B67" s="36"/>
      <c r="C67" s="36"/>
      <c r="D67" s="36"/>
      <c r="E67" s="36"/>
      <c r="F67" s="36"/>
      <c r="G67" s="36"/>
      <c r="H67" s="6"/>
      <c r="I67" s="6"/>
      <c r="J67" s="6"/>
      <c r="K67" s="6"/>
      <c r="L67" s="6"/>
      <c r="M67" s="6"/>
      <c r="N67" s="6"/>
      <c r="O67" s="6"/>
      <c r="Q67" s="36"/>
      <c r="R67" s="36"/>
      <c r="S67" s="36"/>
      <c r="T67" s="36"/>
      <c r="U67" s="36"/>
      <c r="V67" s="36"/>
      <c r="W67" s="36"/>
      <c r="X67" s="6"/>
      <c r="Y67" s="6"/>
      <c r="Z67" s="6"/>
      <c r="AA67" s="6"/>
    </row>
    <row r="68" spans="1:33" s="47" customFormat="1" ht="9.75" customHeight="1" x14ac:dyDescent="0.3">
      <c r="A68" s="36" t="s">
        <v>81</v>
      </c>
      <c r="B68" s="36"/>
      <c r="C68" s="36"/>
      <c r="D68" s="36"/>
      <c r="E68" s="36"/>
      <c r="F68" s="36"/>
      <c r="G68" s="49"/>
      <c r="H68" s="50"/>
      <c r="I68" s="6"/>
      <c r="J68" s="6"/>
      <c r="K68" s="6"/>
      <c r="L68" s="6"/>
      <c r="M68" s="6"/>
      <c r="N68" s="6"/>
      <c r="O68" s="6"/>
      <c r="P68" s="11"/>
      <c r="Q68" s="36"/>
      <c r="R68" s="36"/>
      <c r="S68" s="36"/>
      <c r="T68" s="36"/>
      <c r="U68" s="36"/>
      <c r="V68" s="36"/>
      <c r="W68" s="36"/>
      <c r="X68" s="6"/>
      <c r="Y68" s="6"/>
      <c r="Z68" s="6"/>
      <c r="AA68" s="6"/>
      <c r="AB68" s="11"/>
      <c r="AC68" s="11"/>
      <c r="AD68" s="11"/>
      <c r="AE68" s="11"/>
      <c r="AF68" s="11"/>
      <c r="AG68" s="11"/>
    </row>
    <row r="69" spans="1:33" x14ac:dyDescent="0.25">
      <c r="A69" s="36" t="s">
        <v>78</v>
      </c>
      <c r="H69" s="6"/>
      <c r="I69" s="6"/>
      <c r="J69" s="6"/>
      <c r="K69" s="6"/>
      <c r="L69" s="6"/>
      <c r="M69" s="6"/>
      <c r="N69" s="6"/>
      <c r="O69" s="6"/>
      <c r="Q69" s="48"/>
    </row>
    <row r="70" spans="1:33" x14ac:dyDescent="0.25">
      <c r="A70" s="36" t="s">
        <v>115</v>
      </c>
    </row>
    <row r="71" spans="1:33" x14ac:dyDescent="0.25">
      <c r="A71" s="52" t="s">
        <v>114</v>
      </c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R71" s="37"/>
      <c r="S71" s="37"/>
      <c r="T71" s="37"/>
      <c r="U71" s="37"/>
      <c r="V71" s="37"/>
      <c r="W71" s="37"/>
      <c r="X71" s="37"/>
      <c r="Y71" s="37"/>
      <c r="Z71" s="37"/>
      <c r="AA71" s="37"/>
    </row>
  </sheetData>
  <dataValidations count="1">
    <dataValidation type="list" allowBlank="1" showInputMessage="1" showErrorMessage="1" sqref="M4" xr:uid="{99B50FFF-9F48-43AC-834D-55D7453A905F}">
      <formula1>$AD$5:$AD$7</formula1>
    </dataValidation>
  </dataValidations>
  <hyperlinks>
    <hyperlink ref="A71" r:id="rId1" xr:uid="{01DE3FE2-CEFE-44BF-A07E-9C9F445A42B2}"/>
  </hyperlinks>
  <pageMargins left="0.51181102362204722" right="0.51181102362204722" top="0.51181102362204722" bottom="0.51181102362204722" header="0.27559055118110237" footer="0.27559055118110237"/>
  <pageSetup paperSize="9" scale="94" firstPageNumber="27" orientation="portrait" useFirstPageNumber="1" r:id="rId2"/>
  <headerFooter alignWithMargins="0">
    <oddHeader>&amp;R&amp;"Arial,Bold"ENERGY</oddHeader>
    <oddFooter>&amp;C29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0BFD1-CEE3-4FF4-8B5B-46585BBC4B9D}">
  <sheetPr>
    <pageSetUpPr fitToPage="1"/>
  </sheetPr>
  <dimension ref="A1:AL71"/>
  <sheetViews>
    <sheetView zoomScaleNormal="100" workbookViewId="0"/>
  </sheetViews>
  <sheetFormatPr defaultColWidth="9.1796875" defaultRowHeight="12.5" x14ac:dyDescent="0.25"/>
  <cols>
    <col min="1" max="1" width="19.1796875" style="11" customWidth="1"/>
    <col min="2" max="2" width="6.453125" style="11" customWidth="1"/>
    <col min="3" max="3" width="11.54296875" style="11" customWidth="1"/>
    <col min="4" max="4" width="7.1796875" style="11" customWidth="1"/>
    <col min="5" max="5" width="9" style="11" customWidth="1"/>
    <col min="6" max="6" width="6.81640625" style="11" customWidth="1"/>
    <col min="7" max="7" width="9.54296875" style="11" customWidth="1"/>
    <col min="8" max="8" width="8.453125" style="11" customWidth="1"/>
    <col min="9" max="9" width="8.54296875" style="11" customWidth="1"/>
    <col min="10" max="10" width="5.26953125" style="11" customWidth="1"/>
    <col min="11" max="12" width="7.453125" style="11" customWidth="1"/>
    <col min="13" max="13" width="32.81640625" style="11" customWidth="1"/>
    <col min="14" max="15" width="7.453125" style="11" customWidth="1"/>
    <col min="16" max="16" width="9.1796875" style="11" customWidth="1"/>
    <col min="17" max="17" width="19.1796875" style="11" customWidth="1"/>
    <col min="18" max="18" width="6.453125" style="11" customWidth="1"/>
    <col min="19" max="19" width="11.54296875" style="11" customWidth="1"/>
    <col min="20" max="20" width="7.1796875" style="11" customWidth="1"/>
    <col min="21" max="21" width="9" style="11" customWidth="1"/>
    <col min="22" max="22" width="6.81640625" style="11" customWidth="1"/>
    <col min="23" max="23" width="9.54296875" style="11" customWidth="1"/>
    <col min="24" max="24" width="8.453125" style="11" customWidth="1"/>
    <col min="25" max="25" width="8.54296875" style="11" customWidth="1"/>
    <col min="26" max="26" width="5.26953125" style="11" customWidth="1"/>
    <col min="27" max="27" width="7.453125" style="11" customWidth="1"/>
    <col min="28" max="29" width="9.26953125" style="11" customWidth="1"/>
    <col min="30" max="30" width="23.81640625" style="11" customWidth="1"/>
    <col min="31" max="31" width="9.26953125" style="11" customWidth="1"/>
    <col min="32" max="32" width="9.7265625" style="11" customWidth="1"/>
    <col min="33" max="16384" width="9.1796875" style="11"/>
  </cols>
  <sheetData>
    <row r="1" spans="1:38" s="4" customFormat="1" ht="21.75" customHeight="1" x14ac:dyDescent="0.5">
      <c r="A1" s="1" t="s">
        <v>95</v>
      </c>
      <c r="B1" s="2"/>
      <c r="C1" s="2"/>
      <c r="D1" s="2"/>
      <c r="E1" s="2"/>
      <c r="F1" s="2"/>
      <c r="G1" s="2"/>
      <c r="H1" s="3"/>
      <c r="J1" s="5"/>
      <c r="Q1" s="1" t="str">
        <f>A1</f>
        <v>Aggregate energy balance 2009</v>
      </c>
      <c r="R1" s="2"/>
      <c r="S1" s="2"/>
      <c r="T1" s="2"/>
      <c r="U1" s="2"/>
      <c r="V1" s="2"/>
      <c r="W1" s="2"/>
      <c r="X1" s="3"/>
      <c r="Z1" s="5"/>
    </row>
    <row r="2" spans="1:38" ht="23.5" thickBot="1" x14ac:dyDescent="0.55000000000000004">
      <c r="A2" s="1" t="s">
        <v>0</v>
      </c>
      <c r="B2" s="6"/>
      <c r="C2" s="6"/>
      <c r="D2" s="6"/>
      <c r="E2" s="6"/>
      <c r="F2" s="6"/>
      <c r="G2" s="7"/>
      <c r="H2" s="8"/>
      <c r="I2" s="9"/>
      <c r="J2" s="9"/>
      <c r="K2" s="40" t="str">
        <f>M4</f>
        <v>Terawatt hours</v>
      </c>
      <c r="L2" s="10"/>
      <c r="M2" s="10"/>
      <c r="N2" s="10"/>
      <c r="O2" s="10"/>
      <c r="Q2" s="1" t="s">
        <v>0</v>
      </c>
      <c r="R2" s="6"/>
      <c r="S2" s="6"/>
      <c r="T2" s="6"/>
      <c r="U2" s="6"/>
      <c r="V2" s="6"/>
      <c r="W2" s="7"/>
      <c r="X2" s="8"/>
      <c r="Y2" s="9"/>
      <c r="Z2" s="9"/>
      <c r="AA2" s="10" t="s">
        <v>1</v>
      </c>
    </row>
    <row r="3" spans="1:38" s="15" customFormat="1" ht="33.75" customHeight="1" thickTop="1" x14ac:dyDescent="0.25">
      <c r="A3" s="12"/>
      <c r="B3" s="13" t="s">
        <v>2</v>
      </c>
      <c r="C3" s="14" t="s">
        <v>3</v>
      </c>
      <c r="D3" s="13" t="s">
        <v>4</v>
      </c>
      <c r="E3" s="13" t="s">
        <v>5</v>
      </c>
      <c r="F3" s="14" t="s">
        <v>6</v>
      </c>
      <c r="G3" s="14" t="s">
        <v>7</v>
      </c>
      <c r="H3" s="13" t="s">
        <v>8</v>
      </c>
      <c r="I3" s="13" t="s">
        <v>9</v>
      </c>
      <c r="J3" s="13" t="s">
        <v>10</v>
      </c>
      <c r="K3" s="13" t="s">
        <v>11</v>
      </c>
      <c r="L3" s="38"/>
      <c r="M3" s="43" t="s">
        <v>76</v>
      </c>
      <c r="N3" s="44"/>
      <c r="O3" s="38"/>
      <c r="Q3" s="12"/>
      <c r="R3" s="13" t="s">
        <v>2</v>
      </c>
      <c r="S3" s="14" t="s">
        <v>70</v>
      </c>
      <c r="T3" s="13" t="s">
        <v>4</v>
      </c>
      <c r="U3" s="13" t="s">
        <v>5</v>
      </c>
      <c r="V3" s="14" t="s">
        <v>71</v>
      </c>
      <c r="W3" s="14" t="s">
        <v>72</v>
      </c>
      <c r="X3" s="13" t="s">
        <v>8</v>
      </c>
      <c r="Y3" s="13" t="s">
        <v>9</v>
      </c>
      <c r="Z3" s="13" t="s">
        <v>10</v>
      </c>
      <c r="AA3" s="13" t="s">
        <v>11</v>
      </c>
    </row>
    <row r="4" spans="1:38" s="19" customFormat="1" ht="10.5" customHeight="1" x14ac:dyDescent="0.25">
      <c r="A4" s="16" t="s">
        <v>12</v>
      </c>
      <c r="B4" s="17"/>
      <c r="C4" s="18"/>
      <c r="D4" s="18"/>
      <c r="E4" s="18"/>
      <c r="F4" s="18"/>
      <c r="G4" s="18"/>
      <c r="H4" s="18"/>
      <c r="I4" s="18"/>
      <c r="J4" s="18"/>
      <c r="K4" s="18"/>
      <c r="L4" s="18"/>
      <c r="M4" s="45" t="s">
        <v>68</v>
      </c>
      <c r="N4" s="46">
        <f>IF(M4=AD5,AE5,IF(M4=AD6,AE6,AE7))</f>
        <v>1.163E-2</v>
      </c>
      <c r="O4" s="18"/>
      <c r="Q4" s="16" t="s">
        <v>12</v>
      </c>
      <c r="R4" s="17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</row>
    <row r="5" spans="1:38" s="19" customFormat="1" ht="10.5" customHeight="1" x14ac:dyDescent="0.2">
      <c r="A5" s="6" t="s">
        <v>79</v>
      </c>
      <c r="B5" s="17">
        <f>R5*$N$4</f>
        <v>128.37973209999998</v>
      </c>
      <c r="C5" s="17">
        <f t="shared" ref="C5:K19" si="0">S5*$N$4</f>
        <v>0</v>
      </c>
      <c r="D5" s="17">
        <f t="shared" si="0"/>
        <v>869.20933650000006</v>
      </c>
      <c r="E5" s="17">
        <f t="shared" si="0"/>
        <v>0</v>
      </c>
      <c r="F5" s="17">
        <f t="shared" si="0"/>
        <v>680.06390109999995</v>
      </c>
      <c r="G5" s="17">
        <f t="shared" si="0"/>
        <v>63.276736599999992</v>
      </c>
      <c r="H5" s="17">
        <f t="shared" si="0"/>
        <v>191.65367749999999</v>
      </c>
      <c r="I5" s="17">
        <f t="shared" si="0"/>
        <v>0</v>
      </c>
      <c r="J5" s="17">
        <f t="shared" si="0"/>
        <v>0</v>
      </c>
      <c r="K5" s="17">
        <f t="shared" si="0"/>
        <v>1932.5833838000001</v>
      </c>
      <c r="L5" s="17"/>
      <c r="M5" s="17"/>
      <c r="N5" s="17"/>
      <c r="O5" s="17"/>
      <c r="P5" s="17"/>
      <c r="Q5" s="6" t="s">
        <v>79</v>
      </c>
      <c r="R5" s="17">
        <v>11038.67</v>
      </c>
      <c r="S5" s="17">
        <v>0</v>
      </c>
      <c r="T5" s="17">
        <v>74738.55</v>
      </c>
      <c r="U5" s="17">
        <v>0</v>
      </c>
      <c r="V5" s="17">
        <v>58474.97</v>
      </c>
      <c r="W5" s="17">
        <v>5440.82</v>
      </c>
      <c r="X5" s="17">
        <v>16479.25</v>
      </c>
      <c r="Y5" s="17">
        <v>0</v>
      </c>
      <c r="Z5" s="17">
        <v>0</v>
      </c>
      <c r="AA5" s="17">
        <v>166172.26</v>
      </c>
      <c r="AB5" s="18"/>
      <c r="AC5" s="18" t="s">
        <v>67</v>
      </c>
      <c r="AD5" s="18" t="s">
        <v>1</v>
      </c>
      <c r="AE5" s="18">
        <v>1</v>
      </c>
      <c r="AF5" s="18"/>
      <c r="AJ5" s="51"/>
      <c r="AK5" s="51"/>
      <c r="AL5" s="51"/>
    </row>
    <row r="6" spans="1:38" s="19" customFormat="1" ht="10.5" customHeight="1" x14ac:dyDescent="0.2">
      <c r="A6" s="6" t="s">
        <v>13</v>
      </c>
      <c r="B6" s="17">
        <f t="shared" ref="B6:K43" si="1">R6*$N$4</f>
        <v>290.38667879999997</v>
      </c>
      <c r="C6" s="17">
        <f t="shared" si="0"/>
        <v>1.5219018000000002</v>
      </c>
      <c r="D6" s="17">
        <f t="shared" si="0"/>
        <v>698.57583729999999</v>
      </c>
      <c r="E6" s="17">
        <f t="shared" si="0"/>
        <v>284.02192869999999</v>
      </c>
      <c r="F6" s="17">
        <f t="shared" si="0"/>
        <v>464.54406799999998</v>
      </c>
      <c r="G6" s="17">
        <f t="shared" si="0"/>
        <v>15.2087836</v>
      </c>
      <c r="H6" s="17">
        <f t="shared" si="0"/>
        <v>0</v>
      </c>
      <c r="I6" s="17">
        <f t="shared" si="0"/>
        <v>6.6090963999999994</v>
      </c>
      <c r="J6" s="17">
        <f t="shared" si="0"/>
        <v>0</v>
      </c>
      <c r="K6" s="17">
        <f t="shared" si="0"/>
        <v>1760.8682946000001</v>
      </c>
      <c r="L6" s="17"/>
      <c r="M6" s="17"/>
      <c r="N6" s="17"/>
      <c r="O6" s="17"/>
      <c r="P6" s="17"/>
      <c r="Q6" s="6" t="s">
        <v>13</v>
      </c>
      <c r="R6" s="17">
        <v>24968.76</v>
      </c>
      <c r="S6" s="17">
        <v>130.86000000000001</v>
      </c>
      <c r="T6" s="17">
        <v>60066.71</v>
      </c>
      <c r="U6" s="17">
        <v>24421.49</v>
      </c>
      <c r="V6" s="17">
        <v>39943.599999999999</v>
      </c>
      <c r="W6" s="17">
        <v>1307.72</v>
      </c>
      <c r="X6" s="17">
        <v>0</v>
      </c>
      <c r="Y6" s="17">
        <v>568.28</v>
      </c>
      <c r="Z6" s="17">
        <v>0</v>
      </c>
      <c r="AA6" s="17">
        <v>151407.42000000001</v>
      </c>
      <c r="AB6" s="18"/>
      <c r="AC6" s="18"/>
      <c r="AD6" s="18" t="s">
        <v>69</v>
      </c>
      <c r="AE6" s="42">
        <v>4.1868000000000002E-2</v>
      </c>
      <c r="AF6" s="18"/>
      <c r="AJ6" s="51"/>
      <c r="AK6" s="51"/>
    </row>
    <row r="7" spans="1:38" s="19" customFormat="1" ht="10.5" customHeight="1" x14ac:dyDescent="0.2">
      <c r="A7" s="6" t="s">
        <v>14</v>
      </c>
      <c r="B7" s="17">
        <f t="shared" si="1"/>
        <v>-5.6961413999999992</v>
      </c>
      <c r="C7" s="17">
        <f t="shared" si="0"/>
        <v>-1.4670082</v>
      </c>
      <c r="D7" s="17">
        <f t="shared" si="0"/>
        <v>-576.93429459999993</v>
      </c>
      <c r="E7" s="17">
        <f t="shared" si="0"/>
        <v>-323.75256730000001</v>
      </c>
      <c r="F7" s="17">
        <f t="shared" si="0"/>
        <v>-129.80068550000001</v>
      </c>
      <c r="G7" s="17">
        <f t="shared" si="0"/>
        <v>-0.52963019999999994</v>
      </c>
      <c r="H7" s="17">
        <f t="shared" si="0"/>
        <v>0</v>
      </c>
      <c r="I7" s="17">
        <f t="shared" si="0"/>
        <v>-3.7482327</v>
      </c>
      <c r="J7" s="17">
        <f t="shared" si="0"/>
        <v>0</v>
      </c>
      <c r="K7" s="17">
        <f t="shared" si="0"/>
        <v>-1041.9285599</v>
      </c>
      <c r="L7" s="17"/>
      <c r="M7" s="17"/>
      <c r="N7" s="17"/>
      <c r="O7" s="17"/>
      <c r="P7" s="17"/>
      <c r="Q7" s="6" t="s">
        <v>14</v>
      </c>
      <c r="R7" s="17">
        <v>-489.78</v>
      </c>
      <c r="S7" s="17">
        <v>-126.14</v>
      </c>
      <c r="T7" s="17">
        <v>-49607.42</v>
      </c>
      <c r="U7" s="17">
        <v>-27837.71</v>
      </c>
      <c r="V7" s="17">
        <v>-11160.85</v>
      </c>
      <c r="W7" s="17">
        <v>-45.54</v>
      </c>
      <c r="X7" s="17">
        <v>0</v>
      </c>
      <c r="Y7" s="17">
        <v>-322.29000000000002</v>
      </c>
      <c r="Z7" s="17">
        <v>0</v>
      </c>
      <c r="AA7" s="17">
        <v>-89589.73</v>
      </c>
      <c r="AB7" s="18"/>
      <c r="AC7" s="18"/>
      <c r="AD7" s="18" t="s">
        <v>68</v>
      </c>
      <c r="AE7" s="41">
        <v>1.163E-2</v>
      </c>
      <c r="AF7" s="18"/>
      <c r="AJ7" s="51"/>
      <c r="AK7" s="51"/>
    </row>
    <row r="8" spans="1:38" s="19" customFormat="1" ht="10.5" customHeight="1" x14ac:dyDescent="0.2">
      <c r="A8" s="6" t="s">
        <v>15</v>
      </c>
      <c r="B8" s="17">
        <f t="shared" si="1"/>
        <v>0</v>
      </c>
      <c r="C8" s="17">
        <f t="shared" si="0"/>
        <v>0</v>
      </c>
      <c r="D8" s="17">
        <f t="shared" si="0"/>
        <v>0</v>
      </c>
      <c r="E8" s="17">
        <f t="shared" si="0"/>
        <v>-40.758614299999998</v>
      </c>
      <c r="F8" s="17">
        <f t="shared" si="0"/>
        <v>0</v>
      </c>
      <c r="G8" s="17">
        <f t="shared" si="0"/>
        <v>0</v>
      </c>
      <c r="H8" s="17">
        <f t="shared" si="0"/>
        <v>0</v>
      </c>
      <c r="I8" s="17">
        <f t="shared" si="0"/>
        <v>0</v>
      </c>
      <c r="J8" s="17">
        <f t="shared" si="0"/>
        <v>0</v>
      </c>
      <c r="K8" s="17">
        <f t="shared" si="0"/>
        <v>-40.758614299999998</v>
      </c>
      <c r="L8" s="17"/>
      <c r="M8" s="17"/>
      <c r="N8" s="17"/>
      <c r="O8" s="17"/>
      <c r="P8" s="17"/>
      <c r="Q8" s="6" t="s">
        <v>15</v>
      </c>
      <c r="R8" s="17">
        <v>0</v>
      </c>
      <c r="S8" s="17">
        <v>0</v>
      </c>
      <c r="T8" s="17">
        <v>0</v>
      </c>
      <c r="U8" s="17">
        <v>-3504.61</v>
      </c>
      <c r="V8" s="17">
        <v>0</v>
      </c>
      <c r="W8" s="17">
        <v>0</v>
      </c>
      <c r="X8" s="17">
        <v>0</v>
      </c>
      <c r="Y8" s="17">
        <v>0</v>
      </c>
      <c r="Z8" s="17">
        <v>0</v>
      </c>
      <c r="AA8" s="17">
        <v>-3504.61</v>
      </c>
      <c r="AB8" s="18"/>
      <c r="AC8" s="18"/>
      <c r="AD8" s="18"/>
      <c r="AE8" s="18"/>
      <c r="AF8" s="18"/>
      <c r="AJ8" s="51"/>
      <c r="AK8" s="51"/>
    </row>
    <row r="9" spans="1:38" s="19" customFormat="1" ht="10.5" customHeight="1" x14ac:dyDescent="0.2">
      <c r="A9" s="6" t="s">
        <v>16</v>
      </c>
      <c r="B9" s="24">
        <f t="shared" si="1"/>
        <v>-48.790990100000002</v>
      </c>
      <c r="C9" s="24">
        <f t="shared" si="0"/>
        <v>6.0476000000000002E-3</v>
      </c>
      <c r="D9" s="24">
        <f t="shared" si="0"/>
        <v>6.9058939999999991</v>
      </c>
      <c r="E9" s="24">
        <f t="shared" si="0"/>
        <v>4.2459966999999992</v>
      </c>
      <c r="F9" s="24">
        <f t="shared" si="0"/>
        <v>-4.8759937999999998</v>
      </c>
      <c r="G9" s="24">
        <f t="shared" si="0"/>
        <v>0</v>
      </c>
      <c r="H9" s="24">
        <f t="shared" si="0"/>
        <v>0</v>
      </c>
      <c r="I9" s="24">
        <f t="shared" si="0"/>
        <v>0</v>
      </c>
      <c r="J9" s="24">
        <f t="shared" si="0"/>
        <v>0</v>
      </c>
      <c r="K9" s="24">
        <f t="shared" si="0"/>
        <v>-42.508929299999998</v>
      </c>
      <c r="L9" s="20"/>
      <c r="M9" s="20"/>
      <c r="N9" s="20"/>
      <c r="O9" s="20"/>
      <c r="P9" s="20"/>
      <c r="Q9" s="6" t="s">
        <v>73</v>
      </c>
      <c r="R9" s="24">
        <v>-4195.2700000000004</v>
      </c>
      <c r="S9" s="24">
        <v>0.52</v>
      </c>
      <c r="T9" s="24">
        <v>593.79999999999995</v>
      </c>
      <c r="U9" s="24">
        <v>365.09</v>
      </c>
      <c r="V9" s="24">
        <v>-419.26</v>
      </c>
      <c r="W9" s="24">
        <v>0</v>
      </c>
      <c r="X9" s="24">
        <v>0</v>
      </c>
      <c r="Y9" s="24">
        <v>0</v>
      </c>
      <c r="Z9" s="24">
        <v>0</v>
      </c>
      <c r="AA9" s="24">
        <v>-3655.11</v>
      </c>
      <c r="AB9" s="18"/>
      <c r="AC9" s="18"/>
      <c r="AD9" s="18"/>
      <c r="AE9" s="18"/>
      <c r="AF9" s="18"/>
      <c r="AJ9" s="51"/>
      <c r="AK9" s="51"/>
    </row>
    <row r="10" spans="1:38" s="23" customFormat="1" ht="10.5" customHeight="1" x14ac:dyDescent="0.25">
      <c r="A10" s="21" t="s">
        <v>17</v>
      </c>
      <c r="B10" s="22">
        <f t="shared" si="1"/>
        <v>364.27939570000001</v>
      </c>
      <c r="C10" s="22">
        <f t="shared" si="0"/>
        <v>6.1057500000000001E-2</v>
      </c>
      <c r="D10" s="22">
        <f t="shared" si="0"/>
        <v>997.75665690000005</v>
      </c>
      <c r="E10" s="22">
        <f t="shared" si="0"/>
        <v>-76.243139899999989</v>
      </c>
      <c r="F10" s="22">
        <f t="shared" si="0"/>
        <v>1009.9312898000001</v>
      </c>
      <c r="G10" s="22">
        <f t="shared" si="0"/>
        <v>77.955889999999997</v>
      </c>
      <c r="H10" s="22">
        <f t="shared" si="0"/>
        <v>191.65367749999999</v>
      </c>
      <c r="I10" s="22">
        <f t="shared" si="0"/>
        <v>2.8608636999999999</v>
      </c>
      <c r="J10" s="22">
        <f t="shared" si="0"/>
        <v>0</v>
      </c>
      <c r="K10" s="22">
        <f t="shared" si="0"/>
        <v>2568.2556912</v>
      </c>
      <c r="L10" s="25"/>
      <c r="M10" s="25"/>
      <c r="N10" s="25"/>
      <c r="O10" s="25"/>
      <c r="P10" s="17"/>
      <c r="Q10" s="21" t="s">
        <v>17</v>
      </c>
      <c r="R10" s="22">
        <v>31322.39</v>
      </c>
      <c r="S10" s="22">
        <v>5.25</v>
      </c>
      <c r="T10" s="22">
        <v>85791.63</v>
      </c>
      <c r="U10" s="22">
        <v>-6555.73</v>
      </c>
      <c r="V10" s="22">
        <v>86838.46</v>
      </c>
      <c r="W10" s="22">
        <v>6703</v>
      </c>
      <c r="X10" s="22">
        <v>16479.25</v>
      </c>
      <c r="Y10" s="22">
        <v>245.99</v>
      </c>
      <c r="Z10" s="22">
        <v>0</v>
      </c>
      <c r="AA10" s="22">
        <v>220830.24</v>
      </c>
      <c r="AB10" s="18"/>
      <c r="AC10" s="18"/>
      <c r="AD10" s="18"/>
      <c r="AE10" s="18"/>
      <c r="AF10" s="18"/>
      <c r="AJ10" s="51"/>
      <c r="AK10" s="51"/>
    </row>
    <row r="11" spans="1:38" s="23" customFormat="1" ht="11.25" customHeight="1" x14ac:dyDescent="0.2">
      <c r="A11" s="21" t="s">
        <v>18</v>
      </c>
      <c r="B11" s="24">
        <f t="shared" si="1"/>
        <v>-0.44426600000000005</v>
      </c>
      <c r="C11" s="24">
        <f t="shared" si="0"/>
        <v>-0.13851330000000001</v>
      </c>
      <c r="D11" s="24">
        <f t="shared" si="0"/>
        <v>0.78886289999999992</v>
      </c>
      <c r="E11" s="24">
        <f t="shared" si="0"/>
        <v>-0.1761945</v>
      </c>
      <c r="F11" s="24">
        <f t="shared" si="0"/>
        <v>-5.1408088999999997</v>
      </c>
      <c r="G11" s="24">
        <f t="shared" si="0"/>
        <v>0</v>
      </c>
      <c r="H11" s="24">
        <f t="shared" si="0"/>
        <v>0</v>
      </c>
      <c r="I11" s="24">
        <f t="shared" si="0"/>
        <v>0.1392111</v>
      </c>
      <c r="J11" s="24">
        <f t="shared" si="0"/>
        <v>0</v>
      </c>
      <c r="K11" s="24">
        <f t="shared" si="0"/>
        <v>-4.9717086999999998</v>
      </c>
      <c r="L11" s="24"/>
      <c r="M11" s="24"/>
      <c r="N11" s="24"/>
      <c r="O11" s="24"/>
      <c r="P11" s="17"/>
      <c r="Q11" s="21" t="s">
        <v>74</v>
      </c>
      <c r="R11" s="24">
        <v>-38.200000000000003</v>
      </c>
      <c r="S11" s="24">
        <v>-11.91</v>
      </c>
      <c r="T11" s="24">
        <v>67.83</v>
      </c>
      <c r="U11" s="24">
        <v>-15.15</v>
      </c>
      <c r="V11" s="24">
        <v>-442.03</v>
      </c>
      <c r="W11" s="24">
        <v>0</v>
      </c>
      <c r="X11" s="24">
        <v>0</v>
      </c>
      <c r="Y11" s="24">
        <v>11.97</v>
      </c>
      <c r="Z11" s="24">
        <v>0</v>
      </c>
      <c r="AA11" s="24">
        <v>-427.49</v>
      </c>
      <c r="AB11" s="18"/>
      <c r="AC11" s="18"/>
      <c r="AD11" s="18"/>
      <c r="AE11" s="18"/>
      <c r="AF11" s="18"/>
      <c r="AJ11" s="51"/>
      <c r="AK11" s="51"/>
    </row>
    <row r="12" spans="1:38" s="23" customFormat="1" ht="10.5" customHeight="1" x14ac:dyDescent="0.25">
      <c r="A12" s="21" t="s">
        <v>19</v>
      </c>
      <c r="B12" s="22">
        <f t="shared" si="1"/>
        <v>364.72366169999998</v>
      </c>
      <c r="C12" s="22">
        <f t="shared" si="0"/>
        <v>0.19957079999999999</v>
      </c>
      <c r="D12" s="22">
        <f t="shared" si="0"/>
        <v>996.96779400000003</v>
      </c>
      <c r="E12" s="22">
        <f t="shared" si="0"/>
        <v>-76.067061699999996</v>
      </c>
      <c r="F12" s="22">
        <f t="shared" si="0"/>
        <v>1015.072215</v>
      </c>
      <c r="G12" s="22">
        <f t="shared" si="0"/>
        <v>77.955889999999997</v>
      </c>
      <c r="H12" s="22">
        <f t="shared" si="0"/>
        <v>191.65367749999999</v>
      </c>
      <c r="I12" s="22">
        <f t="shared" si="0"/>
        <v>2.7215362999999999</v>
      </c>
      <c r="J12" s="22">
        <f t="shared" si="0"/>
        <v>0</v>
      </c>
      <c r="K12" s="22">
        <f t="shared" si="0"/>
        <v>2573.2273998999999</v>
      </c>
      <c r="L12" s="25"/>
      <c r="M12" s="25"/>
      <c r="N12" s="25"/>
      <c r="O12" s="25"/>
      <c r="P12" s="17"/>
      <c r="Q12" s="21" t="s">
        <v>19</v>
      </c>
      <c r="R12" s="22">
        <v>31360.59</v>
      </c>
      <c r="S12" s="22">
        <v>17.16</v>
      </c>
      <c r="T12" s="22">
        <v>85723.8</v>
      </c>
      <c r="U12" s="22">
        <v>-6540.59</v>
      </c>
      <c r="V12" s="22">
        <v>87280.5</v>
      </c>
      <c r="W12" s="22">
        <v>6703</v>
      </c>
      <c r="X12" s="22">
        <v>16479.25</v>
      </c>
      <c r="Y12" s="22">
        <v>234.01</v>
      </c>
      <c r="Z12" s="22">
        <v>0</v>
      </c>
      <c r="AA12" s="22">
        <v>221257.73</v>
      </c>
      <c r="AB12" s="18"/>
      <c r="AC12" s="18"/>
      <c r="AD12" s="18"/>
      <c r="AE12" s="18"/>
      <c r="AF12" s="18"/>
      <c r="AJ12" s="51"/>
      <c r="AK12" s="51"/>
    </row>
    <row r="13" spans="1:38" s="19" customFormat="1" ht="10.5" customHeight="1" x14ac:dyDescent="0.2">
      <c r="A13" s="6" t="s">
        <v>20</v>
      </c>
      <c r="B13" s="24">
        <f t="shared" si="1"/>
        <v>0</v>
      </c>
      <c r="C13" s="24">
        <f t="shared" si="0"/>
        <v>0.3513423</v>
      </c>
      <c r="D13" s="24">
        <f t="shared" si="0"/>
        <v>-37.393706399999999</v>
      </c>
      <c r="E13" s="24">
        <f t="shared" si="0"/>
        <v>40.565207399999998</v>
      </c>
      <c r="F13" s="24">
        <f t="shared" si="0"/>
        <v>-0.3513423</v>
      </c>
      <c r="G13" s="24">
        <f t="shared" si="0"/>
        <v>0</v>
      </c>
      <c r="H13" s="24">
        <f t="shared" si="0"/>
        <v>-14.5294753</v>
      </c>
      <c r="I13" s="24">
        <f t="shared" si="0"/>
        <v>14.5294753</v>
      </c>
      <c r="J13" s="24">
        <f t="shared" si="0"/>
        <v>0</v>
      </c>
      <c r="K13" s="24">
        <f t="shared" si="0"/>
        <v>3.1715009999999997</v>
      </c>
      <c r="L13" s="24"/>
      <c r="M13" s="24"/>
      <c r="N13" s="24"/>
      <c r="O13" s="24"/>
      <c r="P13" s="17"/>
      <c r="Q13" s="6" t="s">
        <v>20</v>
      </c>
      <c r="R13" s="24">
        <v>0</v>
      </c>
      <c r="S13" s="24">
        <v>30.21</v>
      </c>
      <c r="T13" s="24">
        <v>-3215.28</v>
      </c>
      <c r="U13" s="24">
        <v>3487.98</v>
      </c>
      <c r="V13" s="24">
        <v>-30.21</v>
      </c>
      <c r="W13" s="24">
        <v>0</v>
      </c>
      <c r="X13" s="24">
        <v>-1249.31</v>
      </c>
      <c r="Y13" s="24">
        <v>1249.31</v>
      </c>
      <c r="Z13" s="24">
        <v>0</v>
      </c>
      <c r="AA13" s="24">
        <v>272.7</v>
      </c>
      <c r="AB13" s="18"/>
      <c r="AC13" s="18"/>
      <c r="AD13" s="18"/>
      <c r="AE13" s="18"/>
      <c r="AF13" s="18"/>
      <c r="AJ13" s="51"/>
      <c r="AK13" s="51"/>
    </row>
    <row r="14" spans="1:38" s="19" customFormat="1" ht="10.5" customHeight="1" x14ac:dyDescent="0.25">
      <c r="A14" s="16" t="s">
        <v>21</v>
      </c>
      <c r="B14" s="25">
        <f t="shared" si="1"/>
        <v>-344.53433059999998</v>
      </c>
      <c r="C14" s="25">
        <f t="shared" si="0"/>
        <v>17.862168099999998</v>
      </c>
      <c r="D14" s="25">
        <f t="shared" si="0"/>
        <v>-959.57408759999998</v>
      </c>
      <c r="E14" s="25">
        <f t="shared" si="0"/>
        <v>931.44018719999997</v>
      </c>
      <c r="F14" s="25">
        <f t="shared" si="0"/>
        <v>-382.06061900000003</v>
      </c>
      <c r="G14" s="25">
        <f t="shared" si="0"/>
        <v>-45.963737100000003</v>
      </c>
      <c r="H14" s="25">
        <f t="shared" si="0"/>
        <v>-177.12420220000001</v>
      </c>
      <c r="I14" s="25">
        <f t="shared" si="0"/>
        <v>358.53929290000002</v>
      </c>
      <c r="J14" s="25">
        <f t="shared" si="0"/>
        <v>15.127722499999999</v>
      </c>
      <c r="K14" s="25">
        <f t="shared" si="0"/>
        <v>-586.28760580000005</v>
      </c>
      <c r="L14" s="25"/>
      <c r="M14" s="25"/>
      <c r="N14" s="25"/>
      <c r="O14" s="25"/>
      <c r="P14" s="17"/>
      <c r="Q14" s="16" t="s">
        <v>21</v>
      </c>
      <c r="R14" s="25">
        <v>-29624.62</v>
      </c>
      <c r="S14" s="25">
        <v>1535.87</v>
      </c>
      <c r="T14" s="25">
        <v>-82508.52</v>
      </c>
      <c r="U14" s="25">
        <v>80089.440000000002</v>
      </c>
      <c r="V14" s="25">
        <v>-32851.300000000003</v>
      </c>
      <c r="W14" s="25">
        <v>-3952.17</v>
      </c>
      <c r="X14" s="25">
        <v>-15229.94</v>
      </c>
      <c r="Y14" s="25">
        <v>30828.83</v>
      </c>
      <c r="Z14" s="25">
        <v>1300.75</v>
      </c>
      <c r="AA14" s="25">
        <v>-50411.66</v>
      </c>
      <c r="AB14" s="18"/>
      <c r="AC14" s="18"/>
      <c r="AD14" s="18"/>
      <c r="AE14" s="18"/>
      <c r="AF14" s="18"/>
      <c r="AJ14" s="51"/>
      <c r="AK14" s="51"/>
    </row>
    <row r="15" spans="1:38" s="19" customFormat="1" ht="10.5" customHeight="1" x14ac:dyDescent="0.2">
      <c r="A15" s="6" t="s">
        <v>22</v>
      </c>
      <c r="B15" s="17">
        <f t="shared" si="1"/>
        <v>-286.62995620000004</v>
      </c>
      <c r="C15" s="17">
        <f t="shared" si="0"/>
        <v>-8.977662200000001</v>
      </c>
      <c r="D15" s="17">
        <f t="shared" si="0"/>
        <v>0</v>
      </c>
      <c r="E15" s="17">
        <f t="shared" si="0"/>
        <v>-18.217115700000001</v>
      </c>
      <c r="F15" s="17">
        <f t="shared" si="0"/>
        <v>-359.30291870000002</v>
      </c>
      <c r="G15" s="17">
        <f t="shared" si="0"/>
        <v>-45.0445019</v>
      </c>
      <c r="H15" s="17">
        <f t="shared" si="0"/>
        <v>-177.12420220000001</v>
      </c>
      <c r="I15" s="17">
        <f t="shared" si="0"/>
        <v>358.53929290000002</v>
      </c>
      <c r="J15" s="17">
        <f t="shared" si="0"/>
        <v>0</v>
      </c>
      <c r="K15" s="17">
        <f t="shared" si="0"/>
        <v>-536.75718029999996</v>
      </c>
      <c r="L15" s="17"/>
      <c r="M15" s="17"/>
      <c r="N15" s="17"/>
      <c r="O15" s="17"/>
      <c r="P15" s="17"/>
      <c r="Q15" s="6" t="s">
        <v>22</v>
      </c>
      <c r="R15" s="17">
        <v>-24645.74</v>
      </c>
      <c r="S15" s="17">
        <v>-771.94</v>
      </c>
      <c r="T15" s="17">
        <v>0</v>
      </c>
      <c r="U15" s="17">
        <v>-1566.39</v>
      </c>
      <c r="V15" s="17">
        <v>-30894.49</v>
      </c>
      <c r="W15" s="17">
        <v>-3873.13</v>
      </c>
      <c r="X15" s="17">
        <v>-15229.94</v>
      </c>
      <c r="Y15" s="17">
        <v>30828.83</v>
      </c>
      <c r="Z15" s="17">
        <v>0</v>
      </c>
      <c r="AA15" s="17">
        <v>-46152.81</v>
      </c>
      <c r="AB15" s="18"/>
      <c r="AC15" s="18"/>
      <c r="AD15" s="18"/>
      <c r="AE15" s="18"/>
      <c r="AF15" s="18"/>
      <c r="AJ15" s="51"/>
      <c r="AK15" s="51"/>
    </row>
    <row r="16" spans="1:38" s="19" customFormat="1" ht="10.5" customHeight="1" x14ac:dyDescent="0.2">
      <c r="A16" s="6" t="s">
        <v>23</v>
      </c>
      <c r="B16" s="17">
        <f t="shared" si="1"/>
        <v>-276.49952839999997</v>
      </c>
      <c r="C16" s="17">
        <f t="shared" si="0"/>
        <v>0</v>
      </c>
      <c r="D16" s="17">
        <f t="shared" si="0"/>
        <v>0</v>
      </c>
      <c r="E16" s="17">
        <f t="shared" si="0"/>
        <v>-12.566215</v>
      </c>
      <c r="F16" s="17">
        <f t="shared" si="0"/>
        <v>-328.24872529999999</v>
      </c>
      <c r="G16" s="17">
        <f t="shared" si="0"/>
        <v>-8.6477190999999998</v>
      </c>
      <c r="H16" s="17">
        <f t="shared" si="0"/>
        <v>-177.12420220000001</v>
      </c>
      <c r="I16" s="17">
        <f t="shared" si="0"/>
        <v>327.49126339999998</v>
      </c>
      <c r="J16" s="17">
        <f t="shared" si="0"/>
        <v>0</v>
      </c>
      <c r="K16" s="17">
        <f t="shared" si="0"/>
        <v>-475.59512659999996</v>
      </c>
      <c r="L16" s="17"/>
      <c r="M16" s="17"/>
      <c r="N16" s="17"/>
      <c r="O16" s="17"/>
      <c r="P16" s="17"/>
      <c r="Q16" s="6" t="s">
        <v>23</v>
      </c>
      <c r="R16" s="17">
        <v>-23774.68</v>
      </c>
      <c r="S16" s="17">
        <v>0</v>
      </c>
      <c r="T16" s="17">
        <v>0</v>
      </c>
      <c r="U16" s="17">
        <v>-1080.5</v>
      </c>
      <c r="V16" s="17">
        <v>-28224.31</v>
      </c>
      <c r="W16" s="17">
        <v>-743.57</v>
      </c>
      <c r="X16" s="17">
        <v>-15229.94</v>
      </c>
      <c r="Y16" s="17">
        <v>28159.18</v>
      </c>
      <c r="Z16" s="17">
        <v>0</v>
      </c>
      <c r="AA16" s="17">
        <v>-40893.82</v>
      </c>
      <c r="AB16" s="18"/>
      <c r="AC16" s="18"/>
      <c r="AD16" s="18"/>
      <c r="AE16" s="18"/>
      <c r="AF16" s="18"/>
      <c r="AJ16" s="51"/>
      <c r="AK16" s="51"/>
    </row>
    <row r="17" spans="1:37" s="19" customFormat="1" ht="10.5" customHeight="1" x14ac:dyDescent="0.2">
      <c r="A17" s="6" t="s">
        <v>24</v>
      </c>
      <c r="B17" s="17">
        <f t="shared" si="1"/>
        <v>-10.1305441</v>
      </c>
      <c r="C17" s="17">
        <f t="shared" si="0"/>
        <v>-8.977662200000001</v>
      </c>
      <c r="D17" s="17">
        <f t="shared" si="0"/>
        <v>0</v>
      </c>
      <c r="E17" s="17">
        <f t="shared" si="0"/>
        <v>-5.6509006999999993</v>
      </c>
      <c r="F17" s="17">
        <f t="shared" si="0"/>
        <v>-31.054193399999999</v>
      </c>
      <c r="G17" s="17">
        <f t="shared" si="0"/>
        <v>-36.396782799999997</v>
      </c>
      <c r="H17" s="17">
        <f t="shared" si="0"/>
        <v>0</v>
      </c>
      <c r="I17" s="17">
        <f t="shared" si="0"/>
        <v>31.047913199999996</v>
      </c>
      <c r="J17" s="17">
        <f t="shared" si="0"/>
        <v>0</v>
      </c>
      <c r="K17" s="17">
        <f t="shared" si="0"/>
        <v>-61.162053699999994</v>
      </c>
      <c r="L17" s="17"/>
      <c r="M17" s="17"/>
      <c r="N17" s="17"/>
      <c r="O17" s="17"/>
      <c r="P17" s="17"/>
      <c r="Q17" s="6" t="s">
        <v>24</v>
      </c>
      <c r="R17" s="17">
        <v>-871.07</v>
      </c>
      <c r="S17" s="17">
        <v>-771.94</v>
      </c>
      <c r="T17" s="17">
        <v>0</v>
      </c>
      <c r="U17" s="17">
        <v>-485.89</v>
      </c>
      <c r="V17" s="17">
        <v>-2670.18</v>
      </c>
      <c r="W17" s="17">
        <v>-3129.56</v>
      </c>
      <c r="X17" s="17">
        <v>0</v>
      </c>
      <c r="Y17" s="17">
        <v>2669.64</v>
      </c>
      <c r="Z17" s="17">
        <v>0</v>
      </c>
      <c r="AA17" s="17">
        <v>-5258.99</v>
      </c>
      <c r="AB17" s="18"/>
      <c r="AC17" s="18"/>
      <c r="AD17" s="18"/>
      <c r="AE17" s="18"/>
      <c r="AF17" s="18"/>
      <c r="AJ17" s="51"/>
      <c r="AK17" s="51"/>
    </row>
    <row r="18" spans="1:37" s="26" customFormat="1" ht="10.5" customHeight="1" x14ac:dyDescent="0.2">
      <c r="A18" s="6" t="s">
        <v>25</v>
      </c>
      <c r="B18" s="17">
        <f t="shared" si="1"/>
        <v>-3.4400377</v>
      </c>
      <c r="C18" s="17">
        <f t="shared" si="0"/>
        <v>-0.59754940000000001</v>
      </c>
      <c r="D18" s="17">
        <f t="shared" si="0"/>
        <v>0</v>
      </c>
      <c r="E18" s="17">
        <f t="shared" si="0"/>
        <v>-0.75525219999999993</v>
      </c>
      <c r="F18" s="17">
        <f t="shared" si="0"/>
        <v>-22.7577003</v>
      </c>
      <c r="G18" s="17">
        <f t="shared" si="0"/>
        <v>-0.91923520000000003</v>
      </c>
      <c r="H18" s="17">
        <f t="shared" si="0"/>
        <v>0</v>
      </c>
      <c r="I18" s="17">
        <f t="shared" si="0"/>
        <v>0</v>
      </c>
      <c r="J18" s="17">
        <f t="shared" si="0"/>
        <v>15.127722499999999</v>
      </c>
      <c r="K18" s="17">
        <f t="shared" si="0"/>
        <v>-13.342052300000001</v>
      </c>
      <c r="L18" s="17"/>
      <c r="M18" s="17"/>
      <c r="N18" s="17"/>
      <c r="O18" s="17"/>
      <c r="P18" s="17"/>
      <c r="Q18" s="6" t="s">
        <v>25</v>
      </c>
      <c r="R18" s="17">
        <v>-295.79000000000002</v>
      </c>
      <c r="S18" s="17">
        <v>-51.38</v>
      </c>
      <c r="T18" s="17">
        <v>0</v>
      </c>
      <c r="U18" s="17">
        <v>-64.94</v>
      </c>
      <c r="V18" s="17">
        <v>-1956.81</v>
      </c>
      <c r="W18" s="17">
        <v>-79.040000000000006</v>
      </c>
      <c r="X18" s="17">
        <v>0</v>
      </c>
      <c r="Y18" s="17">
        <v>0</v>
      </c>
      <c r="Z18" s="17">
        <v>1300.75</v>
      </c>
      <c r="AA18" s="17">
        <v>-1147.21</v>
      </c>
      <c r="AB18" s="18"/>
      <c r="AC18" s="18"/>
      <c r="AD18" s="18"/>
      <c r="AE18" s="18"/>
      <c r="AF18" s="18"/>
      <c r="AJ18" s="51"/>
      <c r="AK18" s="51"/>
    </row>
    <row r="19" spans="1:37" s="19" customFormat="1" ht="10.5" customHeight="1" x14ac:dyDescent="0.2">
      <c r="A19" s="6" t="s">
        <v>26</v>
      </c>
      <c r="B19" s="17">
        <f t="shared" si="1"/>
        <v>0</v>
      </c>
      <c r="C19" s="17">
        <f t="shared" si="0"/>
        <v>0</v>
      </c>
      <c r="D19" s="17">
        <f t="shared" si="0"/>
        <v>-959.57408759999998</v>
      </c>
      <c r="E19" s="17">
        <f t="shared" si="0"/>
        <v>952.20101650000004</v>
      </c>
      <c r="F19" s="17">
        <f t="shared" si="0"/>
        <v>0</v>
      </c>
      <c r="G19" s="17">
        <f t="shared" si="0"/>
        <v>0</v>
      </c>
      <c r="H19" s="17">
        <f t="shared" si="0"/>
        <v>0</v>
      </c>
      <c r="I19" s="17">
        <f t="shared" si="0"/>
        <v>0</v>
      </c>
      <c r="J19" s="17">
        <f t="shared" si="0"/>
        <v>0</v>
      </c>
      <c r="K19" s="17">
        <f t="shared" si="0"/>
        <v>-7.3730710999999998</v>
      </c>
      <c r="L19" s="17"/>
      <c r="M19" s="17"/>
      <c r="N19" s="17"/>
      <c r="O19" s="17"/>
      <c r="P19" s="17"/>
      <c r="Q19" s="6" t="s">
        <v>26</v>
      </c>
      <c r="R19" s="17">
        <v>0</v>
      </c>
      <c r="S19" s="17">
        <v>0</v>
      </c>
      <c r="T19" s="17">
        <v>-82508.52</v>
      </c>
      <c r="U19" s="17">
        <v>81874.55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-633.97</v>
      </c>
      <c r="AB19" s="18"/>
      <c r="AC19" s="18"/>
      <c r="AD19" s="18"/>
      <c r="AE19" s="18"/>
      <c r="AF19" s="18"/>
      <c r="AJ19" s="51"/>
      <c r="AK19" s="51"/>
    </row>
    <row r="20" spans="1:37" s="19" customFormat="1" ht="10.5" customHeight="1" x14ac:dyDescent="0.2">
      <c r="A20" s="6" t="s">
        <v>27</v>
      </c>
      <c r="B20" s="17">
        <f t="shared" si="1"/>
        <v>-44.737586199999996</v>
      </c>
      <c r="C20" s="17">
        <f t="shared" si="1"/>
        <v>40.058837199999999</v>
      </c>
      <c r="D20" s="17">
        <f t="shared" si="1"/>
        <v>0</v>
      </c>
      <c r="E20" s="17">
        <f t="shared" si="1"/>
        <v>0</v>
      </c>
      <c r="F20" s="17">
        <f t="shared" si="1"/>
        <v>0</v>
      </c>
      <c r="G20" s="17">
        <f t="shared" si="1"/>
        <v>0</v>
      </c>
      <c r="H20" s="17">
        <f t="shared" si="1"/>
        <v>0</v>
      </c>
      <c r="I20" s="17">
        <f t="shared" si="1"/>
        <v>0</v>
      </c>
      <c r="J20" s="17">
        <f t="shared" si="1"/>
        <v>0</v>
      </c>
      <c r="K20" s="17">
        <f t="shared" si="1"/>
        <v>-4.6787489999999998</v>
      </c>
      <c r="L20" s="17"/>
      <c r="M20" s="17"/>
      <c r="N20" s="17"/>
      <c r="O20" s="17"/>
      <c r="P20" s="17"/>
      <c r="Q20" s="6" t="s">
        <v>27</v>
      </c>
      <c r="R20" s="17">
        <v>-3846.74</v>
      </c>
      <c r="S20" s="17">
        <v>3444.44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-402.3</v>
      </c>
      <c r="AB20" s="18"/>
      <c r="AC20" s="18"/>
      <c r="AD20" s="18"/>
      <c r="AE20" s="18"/>
      <c r="AF20" s="18"/>
      <c r="AJ20" s="51"/>
      <c r="AK20" s="51"/>
    </row>
    <row r="21" spans="1:37" s="19" customFormat="1" ht="10.5" customHeight="1" x14ac:dyDescent="0.2">
      <c r="A21" s="6" t="s">
        <v>28</v>
      </c>
      <c r="B21" s="17">
        <f t="shared" si="1"/>
        <v>-7.7187147000000005</v>
      </c>
      <c r="C21" s="17">
        <f t="shared" si="1"/>
        <v>-15.128304</v>
      </c>
      <c r="D21" s="17">
        <f t="shared" si="1"/>
        <v>0</v>
      </c>
      <c r="E21" s="17">
        <f t="shared" si="1"/>
        <v>-0.76978969999999991</v>
      </c>
      <c r="F21" s="17">
        <f t="shared" si="1"/>
        <v>0</v>
      </c>
      <c r="G21" s="17">
        <f t="shared" si="1"/>
        <v>0</v>
      </c>
      <c r="H21" s="17">
        <f t="shared" si="1"/>
        <v>0</v>
      </c>
      <c r="I21" s="17">
        <f t="shared" si="1"/>
        <v>0</v>
      </c>
      <c r="J21" s="17">
        <f t="shared" si="1"/>
        <v>0</v>
      </c>
      <c r="K21" s="17">
        <f t="shared" si="1"/>
        <v>-23.616924699999998</v>
      </c>
      <c r="L21" s="17"/>
      <c r="M21" s="17"/>
      <c r="N21" s="17"/>
      <c r="O21" s="17"/>
      <c r="P21" s="17"/>
      <c r="Q21" s="6" t="s">
        <v>28</v>
      </c>
      <c r="R21" s="17">
        <v>-663.69</v>
      </c>
      <c r="S21" s="17">
        <v>-1300.8</v>
      </c>
      <c r="T21" s="17">
        <v>0</v>
      </c>
      <c r="U21" s="17">
        <v>-66.19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-2030.69</v>
      </c>
      <c r="AB21" s="18"/>
      <c r="AC21" s="18"/>
      <c r="AD21" s="18"/>
      <c r="AE21" s="18"/>
      <c r="AF21" s="18"/>
      <c r="AJ21" s="51"/>
      <c r="AK21" s="51"/>
    </row>
    <row r="22" spans="1:37" s="19" customFormat="1" ht="10.5" customHeight="1" x14ac:dyDescent="0.2">
      <c r="A22" s="6" t="s">
        <v>29</v>
      </c>
      <c r="B22" s="17">
        <f t="shared" si="1"/>
        <v>-2.0080358</v>
      </c>
      <c r="C22" s="17">
        <f t="shared" si="1"/>
        <v>2.5068465</v>
      </c>
      <c r="D22" s="17">
        <f t="shared" si="1"/>
        <v>0</v>
      </c>
      <c r="E22" s="17">
        <f t="shared" si="1"/>
        <v>-1.0185553999999999</v>
      </c>
      <c r="F22" s="17">
        <f t="shared" si="1"/>
        <v>0</v>
      </c>
      <c r="G22" s="17">
        <f t="shared" si="1"/>
        <v>0</v>
      </c>
      <c r="H22" s="17">
        <f t="shared" si="1"/>
        <v>0</v>
      </c>
      <c r="I22" s="17">
        <f t="shared" si="1"/>
        <v>0</v>
      </c>
      <c r="J22" s="17">
        <f t="shared" si="1"/>
        <v>0</v>
      </c>
      <c r="K22" s="17">
        <f t="shared" si="1"/>
        <v>-0.51974469999999995</v>
      </c>
      <c r="L22" s="17"/>
      <c r="M22" s="17"/>
      <c r="N22" s="17"/>
      <c r="O22" s="17"/>
      <c r="P22" s="17"/>
      <c r="Q22" s="6" t="s">
        <v>29</v>
      </c>
      <c r="R22" s="17">
        <v>-172.66</v>
      </c>
      <c r="S22" s="17">
        <v>215.55</v>
      </c>
      <c r="T22" s="17">
        <v>0</v>
      </c>
      <c r="U22" s="17">
        <v>-87.58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-44.69</v>
      </c>
      <c r="AB22" s="18"/>
      <c r="AC22" s="18"/>
      <c r="AD22" s="18"/>
      <c r="AE22" s="18"/>
      <c r="AF22" s="18"/>
      <c r="AJ22" s="51"/>
      <c r="AK22" s="51"/>
    </row>
    <row r="23" spans="1:37" s="19" customFormat="1" ht="10.5" customHeight="1" x14ac:dyDescent="0.2">
      <c r="A23" s="27" t="s">
        <v>77</v>
      </c>
      <c r="B23" s="28">
        <f t="shared" si="1"/>
        <v>0</v>
      </c>
      <c r="C23" s="28">
        <f t="shared" si="1"/>
        <v>0</v>
      </c>
      <c r="D23" s="28">
        <f t="shared" si="1"/>
        <v>0</v>
      </c>
      <c r="E23" s="28">
        <f t="shared" si="1"/>
        <v>0</v>
      </c>
      <c r="F23" s="28">
        <f t="shared" si="1"/>
        <v>0</v>
      </c>
      <c r="G23" s="28">
        <f t="shared" si="1"/>
        <v>0</v>
      </c>
      <c r="H23" s="28">
        <f t="shared" si="1"/>
        <v>0</v>
      </c>
      <c r="I23" s="28">
        <f t="shared" si="1"/>
        <v>0</v>
      </c>
      <c r="J23" s="28">
        <f t="shared" si="1"/>
        <v>0</v>
      </c>
      <c r="K23" s="28">
        <f t="shared" si="1"/>
        <v>0</v>
      </c>
      <c r="L23" s="17"/>
      <c r="M23" s="17"/>
      <c r="N23" s="17"/>
      <c r="O23" s="17"/>
      <c r="P23" s="17"/>
      <c r="Q23" s="27" t="s">
        <v>77</v>
      </c>
      <c r="R23" s="28">
        <v>0</v>
      </c>
      <c r="S23" s="28">
        <v>0</v>
      </c>
      <c r="T23" s="28">
        <v>0</v>
      </c>
      <c r="U23" s="28">
        <v>0</v>
      </c>
      <c r="V23" s="28">
        <v>0</v>
      </c>
      <c r="W23" s="28">
        <v>0</v>
      </c>
      <c r="X23" s="28">
        <v>0</v>
      </c>
      <c r="Y23" s="28">
        <v>0</v>
      </c>
      <c r="Z23" s="28">
        <v>0</v>
      </c>
      <c r="AA23" s="28">
        <v>0</v>
      </c>
      <c r="AB23" s="18"/>
      <c r="AC23" s="18"/>
      <c r="AD23" s="18"/>
      <c r="AE23" s="18"/>
      <c r="AF23" s="18"/>
      <c r="AJ23" s="51"/>
      <c r="AK23" s="51"/>
    </row>
    <row r="24" spans="1:37" s="19" customFormat="1" ht="10.5" customHeight="1" x14ac:dyDescent="0.25">
      <c r="A24" s="16" t="s">
        <v>31</v>
      </c>
      <c r="B24" s="25">
        <f t="shared" si="1"/>
        <v>3.9542000000000001E-2</v>
      </c>
      <c r="C24" s="25">
        <f t="shared" si="1"/>
        <v>8.1279743999999994</v>
      </c>
      <c r="D24" s="25">
        <f t="shared" si="1"/>
        <v>0</v>
      </c>
      <c r="E24" s="25">
        <f t="shared" si="1"/>
        <v>59.089471399999994</v>
      </c>
      <c r="F24" s="25">
        <f t="shared" si="1"/>
        <v>68.527100099999998</v>
      </c>
      <c r="G24" s="25">
        <f t="shared" si="1"/>
        <v>0</v>
      </c>
      <c r="H24" s="25">
        <f t="shared" si="1"/>
        <v>0</v>
      </c>
      <c r="I24" s="25">
        <f t="shared" si="1"/>
        <v>25.999330199999999</v>
      </c>
      <c r="J24" s="25">
        <f t="shared" si="1"/>
        <v>1.0979882999999999</v>
      </c>
      <c r="K24" s="25">
        <f t="shared" si="1"/>
        <v>162.8814064</v>
      </c>
      <c r="L24" s="25"/>
      <c r="M24" s="25"/>
      <c r="N24" s="25"/>
      <c r="O24" s="25"/>
      <c r="P24" s="17"/>
      <c r="Q24" s="16" t="s">
        <v>31</v>
      </c>
      <c r="R24" s="25">
        <v>3.4</v>
      </c>
      <c r="S24" s="25">
        <v>698.88</v>
      </c>
      <c r="T24" s="25">
        <v>0</v>
      </c>
      <c r="U24" s="25">
        <v>5080.78</v>
      </c>
      <c r="V24" s="25">
        <v>5892.27</v>
      </c>
      <c r="W24" s="25">
        <v>0</v>
      </c>
      <c r="X24" s="25">
        <v>0</v>
      </c>
      <c r="Y24" s="25">
        <v>2235.54</v>
      </c>
      <c r="Z24" s="25">
        <v>94.41</v>
      </c>
      <c r="AA24" s="25">
        <v>14005.28</v>
      </c>
      <c r="AB24" s="18"/>
      <c r="AC24" s="18"/>
      <c r="AD24" s="18"/>
      <c r="AE24" s="18"/>
      <c r="AF24" s="18"/>
      <c r="AJ24" s="51"/>
      <c r="AK24" s="51"/>
    </row>
    <row r="25" spans="1:37" s="19" customFormat="1" ht="10.5" customHeight="1" x14ac:dyDescent="0.2">
      <c r="A25" s="6" t="s">
        <v>22</v>
      </c>
      <c r="B25" s="17">
        <f t="shared" si="1"/>
        <v>0</v>
      </c>
      <c r="C25" s="17">
        <f t="shared" si="1"/>
        <v>0</v>
      </c>
      <c r="D25" s="17">
        <f t="shared" si="1"/>
        <v>0</v>
      </c>
      <c r="E25" s="17">
        <f t="shared" si="1"/>
        <v>0</v>
      </c>
      <c r="F25" s="17">
        <f t="shared" si="1"/>
        <v>0</v>
      </c>
      <c r="G25" s="17">
        <f t="shared" si="1"/>
        <v>0</v>
      </c>
      <c r="H25" s="17">
        <f t="shared" si="1"/>
        <v>0</v>
      </c>
      <c r="I25" s="17">
        <f t="shared" si="1"/>
        <v>16.571121799999997</v>
      </c>
      <c r="J25" s="17">
        <f t="shared" si="1"/>
        <v>0</v>
      </c>
      <c r="K25" s="17">
        <f t="shared" si="1"/>
        <v>16.571121799999997</v>
      </c>
      <c r="L25" s="17"/>
      <c r="M25" s="17"/>
      <c r="N25" s="17"/>
      <c r="O25" s="17"/>
      <c r="P25" s="17"/>
      <c r="Q25" s="6" t="s">
        <v>22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1424.86</v>
      </c>
      <c r="Z25" s="17">
        <v>0</v>
      </c>
      <c r="AA25" s="17">
        <v>1424.86</v>
      </c>
      <c r="AB25" s="18"/>
      <c r="AC25" s="18"/>
      <c r="AD25" s="18"/>
      <c r="AE25" s="18"/>
      <c r="AF25" s="18"/>
      <c r="AJ25" s="51"/>
      <c r="AK25" s="51"/>
    </row>
    <row r="26" spans="1:37" s="19" customFormat="1" ht="10.5" customHeight="1" x14ac:dyDescent="0.2">
      <c r="A26" s="6" t="s">
        <v>32</v>
      </c>
      <c r="B26" s="17">
        <f t="shared" si="1"/>
        <v>0</v>
      </c>
      <c r="C26" s="17">
        <f t="shared" si="1"/>
        <v>0</v>
      </c>
      <c r="D26" s="17">
        <f t="shared" si="1"/>
        <v>0</v>
      </c>
      <c r="E26" s="17">
        <f t="shared" si="1"/>
        <v>5.7431266000000001</v>
      </c>
      <c r="F26" s="17">
        <f t="shared" si="1"/>
        <v>61.097972399999996</v>
      </c>
      <c r="G26" s="17">
        <f t="shared" si="1"/>
        <v>0</v>
      </c>
      <c r="H26" s="17">
        <f t="shared" si="1"/>
        <v>0</v>
      </c>
      <c r="I26" s="17">
        <f t="shared" si="1"/>
        <v>0.59359519999999999</v>
      </c>
      <c r="J26" s="17">
        <f t="shared" si="1"/>
        <v>0</v>
      </c>
      <c r="K26" s="17">
        <f t="shared" si="1"/>
        <v>67.434694199999996</v>
      </c>
      <c r="L26" s="17"/>
      <c r="M26" s="17"/>
      <c r="N26" s="17"/>
      <c r="O26" s="17"/>
      <c r="P26" s="17"/>
      <c r="Q26" s="6" t="s">
        <v>32</v>
      </c>
      <c r="R26" s="17">
        <v>0</v>
      </c>
      <c r="S26" s="17">
        <v>0</v>
      </c>
      <c r="T26" s="17">
        <v>0</v>
      </c>
      <c r="U26" s="17">
        <v>493.82</v>
      </c>
      <c r="V26" s="17">
        <v>5253.48</v>
      </c>
      <c r="W26" s="17">
        <v>0</v>
      </c>
      <c r="X26" s="17">
        <v>0</v>
      </c>
      <c r="Y26" s="17">
        <v>51.04</v>
      </c>
      <c r="Z26" s="17">
        <v>0</v>
      </c>
      <c r="AA26" s="17">
        <v>5798.34</v>
      </c>
      <c r="AB26" s="18"/>
      <c r="AC26" s="18"/>
      <c r="AD26" s="18"/>
      <c r="AE26" s="18"/>
      <c r="AF26" s="18"/>
      <c r="AJ26" s="51"/>
      <c r="AK26" s="51"/>
    </row>
    <row r="27" spans="1:37" s="19" customFormat="1" ht="10.5" customHeight="1" x14ac:dyDescent="0.2">
      <c r="A27" s="6" t="s">
        <v>26</v>
      </c>
      <c r="B27" s="17">
        <f t="shared" si="1"/>
        <v>0</v>
      </c>
      <c r="C27" s="17">
        <f t="shared" si="1"/>
        <v>0</v>
      </c>
      <c r="D27" s="17">
        <f t="shared" si="1"/>
        <v>0</v>
      </c>
      <c r="E27" s="17">
        <f t="shared" si="1"/>
        <v>53.329713899999994</v>
      </c>
      <c r="F27" s="17">
        <f t="shared" si="1"/>
        <v>1.6008694999999999</v>
      </c>
      <c r="G27" s="17">
        <f t="shared" si="1"/>
        <v>0</v>
      </c>
      <c r="H27" s="17">
        <f t="shared" si="1"/>
        <v>0</v>
      </c>
      <c r="I27" s="17">
        <f t="shared" si="1"/>
        <v>4.5190690999999994</v>
      </c>
      <c r="J27" s="17">
        <f t="shared" si="1"/>
        <v>1.0979882999999999</v>
      </c>
      <c r="K27" s="17">
        <f t="shared" si="1"/>
        <v>60.547640799999996</v>
      </c>
      <c r="L27" s="17"/>
      <c r="M27" s="17"/>
      <c r="N27" s="17"/>
      <c r="O27" s="17"/>
      <c r="P27" s="17"/>
      <c r="Q27" s="6" t="s">
        <v>26</v>
      </c>
      <c r="R27" s="17">
        <v>0</v>
      </c>
      <c r="S27" s="17">
        <v>0</v>
      </c>
      <c r="T27" s="17">
        <v>0</v>
      </c>
      <c r="U27" s="17">
        <v>4585.53</v>
      </c>
      <c r="V27" s="17">
        <v>137.65</v>
      </c>
      <c r="W27" s="17">
        <v>0</v>
      </c>
      <c r="X27" s="17">
        <v>0</v>
      </c>
      <c r="Y27" s="17">
        <v>388.57</v>
      </c>
      <c r="Z27" s="17">
        <v>94.41</v>
      </c>
      <c r="AA27" s="17">
        <v>5206.16</v>
      </c>
      <c r="AB27" s="18"/>
      <c r="AC27" s="18"/>
      <c r="AD27" s="18"/>
      <c r="AE27" s="18"/>
      <c r="AF27" s="18"/>
      <c r="AJ27" s="51"/>
      <c r="AK27" s="51"/>
    </row>
    <row r="28" spans="1:37" s="19" customFormat="1" ht="10.5" customHeight="1" x14ac:dyDescent="0.2">
      <c r="A28" s="6" t="s">
        <v>33</v>
      </c>
      <c r="B28" s="17">
        <f t="shared" si="1"/>
        <v>3.9542000000000001E-2</v>
      </c>
      <c r="C28" s="17">
        <f t="shared" si="1"/>
        <v>0</v>
      </c>
      <c r="D28" s="17">
        <f t="shared" si="1"/>
        <v>0</v>
      </c>
      <c r="E28" s="17">
        <f t="shared" si="1"/>
        <v>0</v>
      </c>
      <c r="F28" s="17">
        <f t="shared" si="1"/>
        <v>0.20596729999999999</v>
      </c>
      <c r="G28" s="17">
        <f t="shared" si="1"/>
        <v>0</v>
      </c>
      <c r="H28" s="17">
        <f t="shared" si="1"/>
        <v>0</v>
      </c>
      <c r="I28" s="17">
        <f t="shared" si="1"/>
        <v>0.92842289999999994</v>
      </c>
      <c r="J28" s="17">
        <f t="shared" si="1"/>
        <v>0</v>
      </c>
      <c r="K28" s="17">
        <f t="shared" si="1"/>
        <v>1.1739321999999999</v>
      </c>
      <c r="L28" s="17"/>
      <c r="M28" s="17"/>
      <c r="N28" s="17"/>
      <c r="O28" s="17"/>
      <c r="P28" s="17"/>
      <c r="Q28" s="6" t="s">
        <v>33</v>
      </c>
      <c r="R28" s="17">
        <v>3.4</v>
      </c>
      <c r="S28" s="17">
        <v>0</v>
      </c>
      <c r="T28" s="17">
        <v>0</v>
      </c>
      <c r="U28" s="17">
        <v>0</v>
      </c>
      <c r="V28" s="17">
        <v>17.71</v>
      </c>
      <c r="W28" s="17">
        <v>0</v>
      </c>
      <c r="X28" s="17">
        <v>0</v>
      </c>
      <c r="Y28" s="17">
        <v>79.83</v>
      </c>
      <c r="Z28" s="17">
        <v>0</v>
      </c>
      <c r="AA28" s="17">
        <v>100.94</v>
      </c>
      <c r="AB28" s="18"/>
      <c r="AC28" s="18"/>
      <c r="AD28" s="18"/>
      <c r="AE28" s="18"/>
      <c r="AF28" s="18"/>
      <c r="AJ28" s="51"/>
      <c r="AK28" s="51"/>
    </row>
    <row r="29" spans="1:37" s="19" customFormat="1" ht="11.25" customHeight="1" x14ac:dyDescent="0.2">
      <c r="A29" s="6" t="s">
        <v>27</v>
      </c>
      <c r="B29" s="17">
        <f t="shared" si="1"/>
        <v>0</v>
      </c>
      <c r="C29" s="17">
        <f t="shared" si="1"/>
        <v>4.3935813999999995</v>
      </c>
      <c r="D29" s="17">
        <f t="shared" si="1"/>
        <v>0</v>
      </c>
      <c r="E29" s="17">
        <f t="shared" si="1"/>
        <v>1.6398299999999998E-2</v>
      </c>
      <c r="F29" s="17">
        <f t="shared" si="1"/>
        <v>0</v>
      </c>
      <c r="G29" s="17">
        <f t="shared" si="1"/>
        <v>0</v>
      </c>
      <c r="H29" s="17">
        <f t="shared" si="1"/>
        <v>0</v>
      </c>
      <c r="I29" s="17">
        <f t="shared" si="1"/>
        <v>8.9434700000000006E-2</v>
      </c>
      <c r="J29" s="17">
        <f t="shared" si="1"/>
        <v>0</v>
      </c>
      <c r="K29" s="17">
        <f t="shared" si="1"/>
        <v>4.4994144</v>
      </c>
      <c r="L29" s="17"/>
      <c r="M29" s="17"/>
      <c r="N29" s="17"/>
      <c r="O29" s="17"/>
      <c r="P29" s="17"/>
      <c r="Q29" s="6" t="s">
        <v>27</v>
      </c>
      <c r="R29" s="17">
        <v>0</v>
      </c>
      <c r="S29" s="17">
        <v>377.78</v>
      </c>
      <c r="T29" s="17">
        <v>0</v>
      </c>
      <c r="U29" s="17">
        <v>1.41</v>
      </c>
      <c r="V29" s="17">
        <v>0</v>
      </c>
      <c r="W29" s="17">
        <v>0</v>
      </c>
      <c r="X29" s="17">
        <v>0</v>
      </c>
      <c r="Y29" s="17">
        <v>7.69</v>
      </c>
      <c r="Z29" s="17">
        <v>0</v>
      </c>
      <c r="AA29" s="17">
        <v>386.88</v>
      </c>
      <c r="AB29" s="18"/>
      <c r="AC29" s="18"/>
      <c r="AD29" s="18"/>
      <c r="AE29" s="18"/>
      <c r="AF29" s="18"/>
      <c r="AJ29" s="51"/>
      <c r="AK29" s="51"/>
    </row>
    <row r="30" spans="1:37" s="19" customFormat="1" ht="10.5" customHeight="1" x14ac:dyDescent="0.2">
      <c r="A30" s="6" t="s">
        <v>28</v>
      </c>
      <c r="B30" s="17">
        <f t="shared" si="1"/>
        <v>0</v>
      </c>
      <c r="C30" s="17">
        <f t="shared" si="1"/>
        <v>3.7343930000000003</v>
      </c>
      <c r="D30" s="17">
        <f t="shared" si="1"/>
        <v>0</v>
      </c>
      <c r="E30" s="17">
        <f t="shared" si="1"/>
        <v>2.3259999999999999E-4</v>
      </c>
      <c r="F30" s="17">
        <f t="shared" si="1"/>
        <v>0.45031359999999998</v>
      </c>
      <c r="G30" s="17">
        <f t="shared" si="1"/>
        <v>0</v>
      </c>
      <c r="H30" s="17">
        <f t="shared" si="1"/>
        <v>0</v>
      </c>
      <c r="I30" s="17">
        <f t="shared" si="1"/>
        <v>0.46357179999999998</v>
      </c>
      <c r="J30" s="17">
        <f t="shared" si="1"/>
        <v>0</v>
      </c>
      <c r="K30" s="17">
        <f t="shared" si="1"/>
        <v>4.6485110000000001</v>
      </c>
      <c r="L30" s="17"/>
      <c r="M30" s="17"/>
      <c r="N30" s="17"/>
      <c r="O30" s="17"/>
      <c r="P30" s="17"/>
      <c r="Q30" s="6" t="s">
        <v>28</v>
      </c>
      <c r="R30" s="17">
        <v>0</v>
      </c>
      <c r="S30" s="17">
        <v>321.10000000000002</v>
      </c>
      <c r="T30" s="17">
        <v>0</v>
      </c>
      <c r="U30" s="17">
        <v>0.02</v>
      </c>
      <c r="V30" s="17">
        <v>38.72</v>
      </c>
      <c r="W30" s="17">
        <v>0</v>
      </c>
      <c r="X30" s="17">
        <v>0</v>
      </c>
      <c r="Y30" s="17">
        <v>39.86</v>
      </c>
      <c r="Z30" s="17">
        <v>0</v>
      </c>
      <c r="AA30" s="17">
        <v>399.7</v>
      </c>
      <c r="AB30" s="18"/>
      <c r="AC30" s="18"/>
      <c r="AD30" s="18"/>
      <c r="AE30" s="18"/>
      <c r="AF30" s="18"/>
      <c r="AJ30" s="51"/>
      <c r="AK30" s="51"/>
    </row>
    <row r="31" spans="1:37" s="19" customFormat="1" ht="11.25" customHeight="1" x14ac:dyDescent="0.2">
      <c r="A31" s="6" t="s">
        <v>29</v>
      </c>
      <c r="B31" s="17">
        <f t="shared" si="1"/>
        <v>0</v>
      </c>
      <c r="C31" s="17">
        <f t="shared" si="1"/>
        <v>0</v>
      </c>
      <c r="D31" s="17">
        <f t="shared" si="1"/>
        <v>0</v>
      </c>
      <c r="E31" s="17">
        <f t="shared" si="1"/>
        <v>0</v>
      </c>
      <c r="F31" s="17">
        <f t="shared" si="1"/>
        <v>0</v>
      </c>
      <c r="G31" s="17">
        <f t="shared" si="1"/>
        <v>0</v>
      </c>
      <c r="H31" s="17">
        <f t="shared" si="1"/>
        <v>0</v>
      </c>
      <c r="I31" s="17">
        <f t="shared" si="1"/>
        <v>0</v>
      </c>
      <c r="J31" s="17">
        <f t="shared" si="1"/>
        <v>0</v>
      </c>
      <c r="K31" s="17">
        <f t="shared" si="1"/>
        <v>0</v>
      </c>
      <c r="L31" s="17"/>
      <c r="M31" s="17"/>
      <c r="N31" s="17"/>
      <c r="O31" s="17"/>
      <c r="P31" s="17"/>
      <c r="Q31" s="6" t="s">
        <v>29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8"/>
      <c r="AC31" s="18"/>
      <c r="AD31" s="18"/>
      <c r="AE31" s="18"/>
      <c r="AF31" s="18"/>
      <c r="AJ31" s="51"/>
      <c r="AK31" s="51"/>
    </row>
    <row r="32" spans="1:37" s="19" customFormat="1" ht="10.5" customHeight="1" x14ac:dyDescent="0.2">
      <c r="A32" s="6" t="s">
        <v>34</v>
      </c>
      <c r="B32" s="17">
        <f t="shared" si="1"/>
        <v>0</v>
      </c>
      <c r="C32" s="17">
        <f t="shared" si="1"/>
        <v>0</v>
      </c>
      <c r="D32" s="17">
        <f t="shared" si="1"/>
        <v>0</v>
      </c>
      <c r="E32" s="17">
        <f t="shared" si="1"/>
        <v>0</v>
      </c>
      <c r="F32" s="17">
        <f t="shared" si="1"/>
        <v>0</v>
      </c>
      <c r="G32" s="17">
        <f t="shared" si="1"/>
        <v>0</v>
      </c>
      <c r="H32" s="17">
        <f t="shared" si="1"/>
        <v>0</v>
      </c>
      <c r="I32" s="17">
        <f t="shared" si="1"/>
        <v>1.1577664999999999</v>
      </c>
      <c r="J32" s="17">
        <f t="shared" si="1"/>
        <v>0</v>
      </c>
      <c r="K32" s="17">
        <f t="shared" si="1"/>
        <v>1.1577664999999999</v>
      </c>
      <c r="L32" s="17"/>
      <c r="M32" s="17"/>
      <c r="N32" s="17"/>
      <c r="O32" s="17"/>
      <c r="P32" s="17"/>
      <c r="Q32" s="6" t="s">
        <v>34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99.55</v>
      </c>
      <c r="Z32" s="17">
        <v>0</v>
      </c>
      <c r="AA32" s="17">
        <v>99.55</v>
      </c>
      <c r="AB32" s="18"/>
      <c r="AC32" s="18"/>
      <c r="AD32" s="18"/>
      <c r="AE32" s="18"/>
      <c r="AF32" s="18"/>
      <c r="AJ32" s="51"/>
      <c r="AK32" s="51"/>
    </row>
    <row r="33" spans="1:37" s="19" customFormat="1" ht="10.5" customHeight="1" x14ac:dyDescent="0.2">
      <c r="A33" s="6" t="s">
        <v>30</v>
      </c>
      <c r="B33" s="17">
        <f t="shared" si="1"/>
        <v>0</v>
      </c>
      <c r="C33" s="17">
        <f t="shared" si="1"/>
        <v>0</v>
      </c>
      <c r="D33" s="17">
        <f t="shared" si="1"/>
        <v>0</v>
      </c>
      <c r="E33" s="17">
        <f t="shared" si="1"/>
        <v>0</v>
      </c>
      <c r="F33" s="17">
        <f t="shared" si="1"/>
        <v>5.1719773</v>
      </c>
      <c r="G33" s="17">
        <f t="shared" si="1"/>
        <v>0</v>
      </c>
      <c r="H33" s="17">
        <f t="shared" si="1"/>
        <v>0</v>
      </c>
      <c r="I33" s="17">
        <f t="shared" si="1"/>
        <v>1.6763481999999998</v>
      </c>
      <c r="J33" s="17">
        <f t="shared" si="1"/>
        <v>0</v>
      </c>
      <c r="K33" s="17">
        <f t="shared" si="1"/>
        <v>6.8483255000000005</v>
      </c>
      <c r="L33" s="17"/>
      <c r="M33" s="17"/>
      <c r="N33" s="17"/>
      <c r="O33" s="17"/>
      <c r="P33" s="17"/>
      <c r="Q33" s="6" t="s">
        <v>30</v>
      </c>
      <c r="R33" s="17">
        <v>0</v>
      </c>
      <c r="S33" s="17">
        <v>0</v>
      </c>
      <c r="T33" s="17">
        <v>0</v>
      </c>
      <c r="U33" s="17">
        <v>0</v>
      </c>
      <c r="V33" s="17">
        <v>444.71</v>
      </c>
      <c r="W33" s="17">
        <v>0</v>
      </c>
      <c r="X33" s="17">
        <v>0</v>
      </c>
      <c r="Y33" s="17">
        <v>144.13999999999999</v>
      </c>
      <c r="Z33" s="17">
        <v>0</v>
      </c>
      <c r="AA33" s="17">
        <v>588.85</v>
      </c>
      <c r="AB33" s="18"/>
      <c r="AC33" s="18"/>
      <c r="AD33" s="18"/>
      <c r="AE33" s="18"/>
      <c r="AF33" s="18"/>
      <c r="AJ33" s="51"/>
      <c r="AK33" s="51"/>
    </row>
    <row r="34" spans="1:37" s="19" customFormat="1" ht="10.5" customHeight="1" x14ac:dyDescent="0.25">
      <c r="A34" s="29" t="s">
        <v>35</v>
      </c>
      <c r="B34" s="25">
        <f t="shared" si="1"/>
        <v>0</v>
      </c>
      <c r="C34" s="25">
        <f t="shared" si="1"/>
        <v>0.79874840000000003</v>
      </c>
      <c r="D34" s="25">
        <f t="shared" si="1"/>
        <v>0</v>
      </c>
      <c r="E34" s="25">
        <f t="shared" si="1"/>
        <v>0</v>
      </c>
      <c r="F34" s="25">
        <f t="shared" si="1"/>
        <v>10.459440499999999</v>
      </c>
      <c r="G34" s="25">
        <f t="shared" si="1"/>
        <v>0</v>
      </c>
      <c r="H34" s="25">
        <f t="shared" si="1"/>
        <v>0</v>
      </c>
      <c r="I34" s="25">
        <f t="shared" si="1"/>
        <v>28.042953800000003</v>
      </c>
      <c r="J34" s="25">
        <f t="shared" si="1"/>
        <v>0</v>
      </c>
      <c r="K34" s="25">
        <f t="shared" si="1"/>
        <v>39.3011427</v>
      </c>
      <c r="L34" s="25"/>
      <c r="M34" s="25"/>
      <c r="N34" s="25"/>
      <c r="O34" s="25"/>
      <c r="P34" s="17"/>
      <c r="Q34" s="29" t="s">
        <v>35</v>
      </c>
      <c r="R34" s="25">
        <v>0</v>
      </c>
      <c r="S34" s="25">
        <v>68.680000000000007</v>
      </c>
      <c r="T34" s="25">
        <v>0</v>
      </c>
      <c r="U34" s="25">
        <v>0</v>
      </c>
      <c r="V34" s="25">
        <v>899.35</v>
      </c>
      <c r="W34" s="25">
        <v>0</v>
      </c>
      <c r="X34" s="25">
        <v>0</v>
      </c>
      <c r="Y34" s="25">
        <v>2411.2600000000002</v>
      </c>
      <c r="Z34" s="25">
        <v>0</v>
      </c>
      <c r="AA34" s="25">
        <v>3379.29</v>
      </c>
      <c r="AB34" s="18"/>
      <c r="AC34" s="18"/>
      <c r="AD34" s="18"/>
      <c r="AE34" s="18"/>
      <c r="AF34" s="18"/>
      <c r="AJ34" s="51"/>
      <c r="AK34" s="51"/>
    </row>
    <row r="35" spans="1:37" s="19" customFormat="1" ht="10.5" customHeight="1" x14ac:dyDescent="0.25">
      <c r="A35" s="30" t="s">
        <v>36</v>
      </c>
      <c r="B35" s="31">
        <f t="shared" si="1"/>
        <v>20.1497891</v>
      </c>
      <c r="C35" s="31">
        <f t="shared" si="1"/>
        <v>9.4863583999999985</v>
      </c>
      <c r="D35" s="31">
        <f t="shared" si="1"/>
        <v>0</v>
      </c>
      <c r="E35" s="31">
        <f t="shared" si="1"/>
        <v>836.8488615</v>
      </c>
      <c r="F35" s="31">
        <f t="shared" si="1"/>
        <v>553.67371309999999</v>
      </c>
      <c r="G35" s="31">
        <f t="shared" si="1"/>
        <v>31.992152899999997</v>
      </c>
      <c r="H35" s="31">
        <f t="shared" si="1"/>
        <v>0</v>
      </c>
      <c r="I35" s="31">
        <f t="shared" si="1"/>
        <v>321.7480205</v>
      </c>
      <c r="J35" s="31">
        <f t="shared" si="1"/>
        <v>14.029734199999998</v>
      </c>
      <c r="K35" s="31">
        <f t="shared" si="1"/>
        <v>1787.9286296999999</v>
      </c>
      <c r="L35" s="39"/>
      <c r="M35" s="39"/>
      <c r="N35" s="39"/>
      <c r="O35" s="39"/>
      <c r="P35" s="17"/>
      <c r="Q35" s="30" t="s">
        <v>36</v>
      </c>
      <c r="R35" s="31">
        <v>1732.57</v>
      </c>
      <c r="S35" s="31">
        <v>815.68</v>
      </c>
      <c r="T35" s="31">
        <v>0</v>
      </c>
      <c r="U35" s="31">
        <v>71956.05</v>
      </c>
      <c r="V35" s="31">
        <v>47607.37</v>
      </c>
      <c r="W35" s="31">
        <v>2750.83</v>
      </c>
      <c r="X35" s="31">
        <v>0</v>
      </c>
      <c r="Y35" s="31">
        <v>27665.35</v>
      </c>
      <c r="Z35" s="31">
        <v>1206.3399999999999</v>
      </c>
      <c r="AA35" s="31">
        <v>153734.19</v>
      </c>
      <c r="AB35" s="18"/>
      <c r="AC35" s="18"/>
      <c r="AD35" s="18"/>
      <c r="AE35" s="18"/>
      <c r="AF35" s="18"/>
      <c r="AJ35" s="51"/>
      <c r="AK35" s="51"/>
    </row>
    <row r="36" spans="1:37" s="19" customFormat="1" ht="10.5" customHeight="1" x14ac:dyDescent="0.25">
      <c r="A36" s="16" t="s">
        <v>37</v>
      </c>
      <c r="B36" s="25">
        <f t="shared" si="1"/>
        <v>13.394968799999999</v>
      </c>
      <c r="C36" s="25">
        <f t="shared" si="1"/>
        <v>5.6350838999999997</v>
      </c>
      <c r="D36" s="25">
        <f t="shared" si="1"/>
        <v>0</v>
      </c>
      <c r="E36" s="25">
        <f t="shared" si="1"/>
        <v>27.772788900000002</v>
      </c>
      <c r="F36" s="25">
        <f t="shared" si="1"/>
        <v>102.5291496</v>
      </c>
      <c r="G36" s="25">
        <f t="shared" si="1"/>
        <v>4.8237750999999998</v>
      </c>
      <c r="H36" s="25">
        <f t="shared" si="1"/>
        <v>0</v>
      </c>
      <c r="I36" s="25">
        <f t="shared" si="1"/>
        <v>99.737949599999993</v>
      </c>
      <c r="J36" s="25">
        <f t="shared" si="1"/>
        <v>8.8718292000000005</v>
      </c>
      <c r="K36" s="25">
        <f t="shared" si="1"/>
        <v>262.7655451</v>
      </c>
      <c r="L36" s="25"/>
      <c r="M36" s="25"/>
      <c r="N36" s="25"/>
      <c r="O36" s="25"/>
      <c r="P36" s="17"/>
      <c r="Q36" s="16" t="s">
        <v>37</v>
      </c>
      <c r="R36" s="25">
        <v>1151.76</v>
      </c>
      <c r="S36" s="25">
        <v>484.53</v>
      </c>
      <c r="T36" s="25">
        <v>0</v>
      </c>
      <c r="U36" s="25">
        <v>2388.0300000000002</v>
      </c>
      <c r="V36" s="25">
        <v>8815.92</v>
      </c>
      <c r="W36" s="25">
        <v>414.77</v>
      </c>
      <c r="X36" s="25">
        <v>0</v>
      </c>
      <c r="Y36" s="25">
        <v>8575.92</v>
      </c>
      <c r="Z36" s="25">
        <v>762.84</v>
      </c>
      <c r="AA36" s="25">
        <v>22593.77</v>
      </c>
      <c r="AB36" s="18"/>
      <c r="AC36" s="18"/>
      <c r="AD36" s="18"/>
      <c r="AE36" s="18"/>
      <c r="AF36" s="18"/>
      <c r="AJ36" s="51"/>
      <c r="AK36" s="51"/>
    </row>
    <row r="37" spans="1:37" s="19" customFormat="1" ht="10.5" customHeight="1" x14ac:dyDescent="0.2">
      <c r="A37" s="6" t="s">
        <v>38</v>
      </c>
      <c r="B37" s="17">
        <f t="shared" si="1"/>
        <v>0</v>
      </c>
      <c r="C37" s="17">
        <f t="shared" si="1"/>
        <v>0.87445969999999995</v>
      </c>
      <c r="D37" s="17">
        <f t="shared" si="1"/>
        <v>0</v>
      </c>
      <c r="E37" s="17">
        <f t="shared" si="1"/>
        <v>17.8669364</v>
      </c>
      <c r="F37" s="17">
        <f t="shared" si="1"/>
        <v>2.89587E-2</v>
      </c>
      <c r="G37" s="17">
        <f t="shared" si="1"/>
        <v>4.8237750999999998</v>
      </c>
      <c r="H37" s="17">
        <f t="shared" si="1"/>
        <v>0</v>
      </c>
      <c r="I37" s="17">
        <f t="shared" si="1"/>
        <v>0</v>
      </c>
      <c r="J37" s="17">
        <f t="shared" si="1"/>
        <v>0</v>
      </c>
      <c r="K37" s="17">
        <f t="shared" si="1"/>
        <v>23.594246200000001</v>
      </c>
      <c r="L37" s="17"/>
      <c r="M37" s="17"/>
      <c r="N37" s="17"/>
      <c r="O37" s="17"/>
      <c r="P37" s="17"/>
      <c r="Q37" s="6" t="s">
        <v>38</v>
      </c>
      <c r="R37" s="17">
        <v>0</v>
      </c>
      <c r="S37" s="17">
        <v>75.19</v>
      </c>
      <c r="T37" s="17">
        <v>0</v>
      </c>
      <c r="U37" s="17">
        <v>1536.28</v>
      </c>
      <c r="V37" s="17">
        <v>2.4900000000000002</v>
      </c>
      <c r="W37" s="17">
        <v>414.77</v>
      </c>
      <c r="X37" s="17">
        <v>0</v>
      </c>
      <c r="Y37" s="17">
        <v>0</v>
      </c>
      <c r="Z37" s="17">
        <v>0</v>
      </c>
      <c r="AA37" s="17">
        <v>2028.74</v>
      </c>
      <c r="AB37" s="18"/>
      <c r="AC37" s="18"/>
      <c r="AD37" s="18"/>
      <c r="AE37" s="18"/>
      <c r="AF37" s="18"/>
      <c r="AJ37" s="51"/>
      <c r="AK37" s="51"/>
    </row>
    <row r="38" spans="1:37" s="19" customFormat="1" ht="11.25" customHeight="1" x14ac:dyDescent="0.2">
      <c r="A38" s="6" t="s">
        <v>39</v>
      </c>
      <c r="B38" s="17">
        <f t="shared" si="1"/>
        <v>0.50625390000000003</v>
      </c>
      <c r="C38" s="17">
        <f t="shared" si="1"/>
        <v>4.7606241999999996</v>
      </c>
      <c r="D38" s="17">
        <f t="shared" si="1"/>
        <v>0</v>
      </c>
      <c r="E38" s="17">
        <f t="shared" si="1"/>
        <v>0.77234829999999999</v>
      </c>
      <c r="F38" s="17">
        <f t="shared" si="1"/>
        <v>5.8545419999999995</v>
      </c>
      <c r="G38" s="17">
        <f t="shared" si="1"/>
        <v>0</v>
      </c>
      <c r="H38" s="17">
        <f t="shared" si="1"/>
        <v>0</v>
      </c>
      <c r="I38" s="17">
        <f t="shared" si="1"/>
        <v>3.6150691999999998</v>
      </c>
      <c r="J38" s="17">
        <f t="shared" si="1"/>
        <v>0</v>
      </c>
      <c r="K38" s="17">
        <f t="shared" si="1"/>
        <v>15.5089539</v>
      </c>
      <c r="L38" s="17"/>
      <c r="M38" s="17"/>
      <c r="N38" s="17"/>
      <c r="O38" s="17"/>
      <c r="P38" s="17"/>
      <c r="Q38" s="6" t="s">
        <v>39</v>
      </c>
      <c r="R38" s="17">
        <v>43.53</v>
      </c>
      <c r="S38" s="17">
        <v>409.34</v>
      </c>
      <c r="T38" s="17">
        <v>0</v>
      </c>
      <c r="U38" s="17">
        <v>66.41</v>
      </c>
      <c r="V38" s="17">
        <v>503.4</v>
      </c>
      <c r="W38" s="17">
        <v>0</v>
      </c>
      <c r="X38" s="17">
        <v>0</v>
      </c>
      <c r="Y38" s="17">
        <v>310.83999999999997</v>
      </c>
      <c r="Z38" s="17">
        <v>0</v>
      </c>
      <c r="AA38" s="17">
        <v>1333.53</v>
      </c>
      <c r="AB38" s="18"/>
      <c r="AC38" s="18"/>
      <c r="AD38" s="18"/>
      <c r="AE38" s="18"/>
      <c r="AF38" s="18"/>
      <c r="AJ38" s="51"/>
      <c r="AK38" s="51"/>
    </row>
    <row r="39" spans="1:37" s="19" customFormat="1" ht="11.25" customHeight="1" x14ac:dyDescent="0.2">
      <c r="A39" s="6" t="s">
        <v>40</v>
      </c>
      <c r="B39" s="17">
        <f t="shared" si="1"/>
        <v>0.1972448</v>
      </c>
      <c r="C39" s="17">
        <f t="shared" si="1"/>
        <v>0</v>
      </c>
      <c r="D39" s="17">
        <f t="shared" si="1"/>
        <v>0</v>
      </c>
      <c r="E39" s="17">
        <f t="shared" si="1"/>
        <v>1.29093E-2</v>
      </c>
      <c r="F39" s="17">
        <f t="shared" si="1"/>
        <v>1.7224029999999999</v>
      </c>
      <c r="G39" s="17">
        <f t="shared" si="1"/>
        <v>0</v>
      </c>
      <c r="H39" s="17">
        <f t="shared" si="1"/>
        <v>0</v>
      </c>
      <c r="I39" s="17">
        <f t="shared" si="1"/>
        <v>6.0753956999999996</v>
      </c>
      <c r="J39" s="17">
        <f t="shared" si="1"/>
        <v>0</v>
      </c>
      <c r="K39" s="17">
        <f t="shared" si="1"/>
        <v>8.0079528</v>
      </c>
      <c r="L39" s="17"/>
      <c r="M39" s="17"/>
      <c r="N39" s="17"/>
      <c r="O39" s="17"/>
      <c r="P39" s="17"/>
      <c r="Q39" s="6" t="s">
        <v>40</v>
      </c>
      <c r="R39" s="17">
        <v>16.96</v>
      </c>
      <c r="S39" s="17">
        <v>0</v>
      </c>
      <c r="T39" s="17">
        <v>0</v>
      </c>
      <c r="U39" s="17">
        <v>1.1100000000000001</v>
      </c>
      <c r="V39" s="17">
        <v>148.1</v>
      </c>
      <c r="W39" s="17">
        <v>0</v>
      </c>
      <c r="X39" s="17">
        <v>0</v>
      </c>
      <c r="Y39" s="17">
        <v>522.39</v>
      </c>
      <c r="Z39" s="17">
        <v>0</v>
      </c>
      <c r="AA39" s="17">
        <v>688.56</v>
      </c>
      <c r="AB39" s="18"/>
      <c r="AC39" s="18"/>
      <c r="AD39" s="18"/>
      <c r="AE39" s="18"/>
      <c r="AF39" s="18"/>
      <c r="AJ39" s="51"/>
      <c r="AK39" s="51"/>
    </row>
    <row r="40" spans="1:37" s="19" customFormat="1" ht="10.5" customHeight="1" x14ac:dyDescent="0.2">
      <c r="A40" s="6" t="s">
        <v>41</v>
      </c>
      <c r="B40" s="17">
        <f t="shared" si="1"/>
        <v>8.2720700999999988</v>
      </c>
      <c r="C40" s="17">
        <f t="shared" si="1"/>
        <v>0</v>
      </c>
      <c r="D40" s="17">
        <f t="shared" si="1"/>
        <v>0</v>
      </c>
      <c r="E40" s="17">
        <f t="shared" si="1"/>
        <v>1.9056918</v>
      </c>
      <c r="F40" s="17">
        <f t="shared" si="1"/>
        <v>12.753923200000001</v>
      </c>
      <c r="G40" s="17">
        <f t="shared" si="1"/>
        <v>0</v>
      </c>
      <c r="H40" s="17">
        <f t="shared" si="1"/>
        <v>0</v>
      </c>
      <c r="I40" s="17">
        <f t="shared" si="1"/>
        <v>7.0102150999999999</v>
      </c>
      <c r="J40" s="17">
        <f t="shared" si="1"/>
        <v>0</v>
      </c>
      <c r="K40" s="17">
        <f t="shared" si="1"/>
        <v>29.941900199999999</v>
      </c>
      <c r="L40" s="17"/>
      <c r="M40" s="17"/>
      <c r="N40" s="17"/>
      <c r="O40" s="17"/>
      <c r="P40" s="17"/>
      <c r="Q40" s="6" t="s">
        <v>41</v>
      </c>
      <c r="R40" s="17">
        <v>711.27</v>
      </c>
      <c r="S40" s="17">
        <v>0</v>
      </c>
      <c r="T40" s="17">
        <v>0</v>
      </c>
      <c r="U40" s="17">
        <v>163.86</v>
      </c>
      <c r="V40" s="17">
        <v>1096.6400000000001</v>
      </c>
      <c r="W40" s="17">
        <v>0</v>
      </c>
      <c r="X40" s="17">
        <v>0</v>
      </c>
      <c r="Y40" s="17">
        <v>602.77</v>
      </c>
      <c r="Z40" s="17">
        <v>0</v>
      </c>
      <c r="AA40" s="17">
        <v>2574.54</v>
      </c>
      <c r="AB40" s="18"/>
      <c r="AC40" s="18"/>
      <c r="AD40" s="18"/>
      <c r="AE40" s="18"/>
      <c r="AF40" s="18"/>
      <c r="AJ40" s="51"/>
      <c r="AK40" s="51"/>
    </row>
    <row r="41" spans="1:37" s="19" customFormat="1" ht="10.5" customHeight="1" x14ac:dyDescent="0.2">
      <c r="A41" s="6" t="s">
        <v>42</v>
      </c>
      <c r="B41" s="17">
        <f t="shared" si="1"/>
        <v>0.56812549999999995</v>
      </c>
      <c r="C41" s="17">
        <f t="shared" si="1"/>
        <v>0</v>
      </c>
      <c r="D41" s="17">
        <f t="shared" si="1"/>
        <v>0</v>
      </c>
      <c r="E41" s="17">
        <f t="shared" si="1"/>
        <v>1.4301410999999999</v>
      </c>
      <c r="F41" s="17">
        <f t="shared" si="1"/>
        <v>29.530198199999997</v>
      </c>
      <c r="G41" s="17">
        <f t="shared" si="1"/>
        <v>0</v>
      </c>
      <c r="H41" s="17">
        <f t="shared" si="1"/>
        <v>0</v>
      </c>
      <c r="I41" s="17">
        <f t="shared" si="1"/>
        <v>17.702139299999999</v>
      </c>
      <c r="J41" s="17">
        <f t="shared" si="1"/>
        <v>4.0344469999999992</v>
      </c>
      <c r="K41" s="17">
        <f t="shared" si="1"/>
        <v>53.264934799999999</v>
      </c>
      <c r="L41" s="17"/>
      <c r="M41" s="17"/>
      <c r="N41" s="17"/>
      <c r="O41" s="17"/>
      <c r="P41" s="17"/>
      <c r="Q41" s="6" t="s">
        <v>42</v>
      </c>
      <c r="R41" s="17">
        <v>48.85</v>
      </c>
      <c r="S41" s="17">
        <v>0</v>
      </c>
      <c r="T41" s="17">
        <v>0</v>
      </c>
      <c r="U41" s="17">
        <v>122.97</v>
      </c>
      <c r="V41" s="17">
        <v>2539.14</v>
      </c>
      <c r="W41" s="17">
        <v>0</v>
      </c>
      <c r="X41" s="17">
        <v>0</v>
      </c>
      <c r="Y41" s="17">
        <v>1522.11</v>
      </c>
      <c r="Z41" s="17">
        <v>346.9</v>
      </c>
      <c r="AA41" s="17">
        <v>4579.96</v>
      </c>
      <c r="AB41" s="18"/>
      <c r="AC41" s="18"/>
      <c r="AD41" s="18"/>
      <c r="AE41" s="18"/>
      <c r="AF41" s="18"/>
      <c r="AJ41" s="51"/>
      <c r="AK41" s="51"/>
    </row>
    <row r="42" spans="1:37" s="19" customFormat="1" ht="10.5" customHeight="1" x14ac:dyDescent="0.2">
      <c r="A42" s="6" t="s">
        <v>43</v>
      </c>
      <c r="B42" s="17">
        <f t="shared" si="1"/>
        <v>0.1122295</v>
      </c>
      <c r="C42" s="17">
        <f t="shared" si="1"/>
        <v>0</v>
      </c>
      <c r="D42" s="17">
        <f t="shared" si="1"/>
        <v>0</v>
      </c>
      <c r="E42" s="17">
        <f t="shared" si="1"/>
        <v>4.0704999999999995E-3</v>
      </c>
      <c r="F42" s="17">
        <f t="shared" si="1"/>
        <v>2.5573206999999996</v>
      </c>
      <c r="G42" s="17">
        <f t="shared" si="1"/>
        <v>0</v>
      </c>
      <c r="H42" s="17">
        <f t="shared" si="1"/>
        <v>0</v>
      </c>
      <c r="I42" s="17">
        <f t="shared" si="1"/>
        <v>7.6880114999999991</v>
      </c>
      <c r="J42" s="17">
        <f t="shared" si="1"/>
        <v>0</v>
      </c>
      <c r="K42" s="17">
        <f t="shared" si="1"/>
        <v>10.361748500000001</v>
      </c>
      <c r="L42" s="17"/>
      <c r="M42" s="17"/>
      <c r="N42" s="17"/>
      <c r="O42" s="17"/>
      <c r="P42" s="17"/>
      <c r="Q42" s="6" t="s">
        <v>43</v>
      </c>
      <c r="R42" s="17">
        <v>9.65</v>
      </c>
      <c r="S42" s="17">
        <v>0</v>
      </c>
      <c r="T42" s="17">
        <v>0</v>
      </c>
      <c r="U42" s="17">
        <v>0.35</v>
      </c>
      <c r="V42" s="17">
        <v>219.89</v>
      </c>
      <c r="W42" s="17">
        <v>0</v>
      </c>
      <c r="X42" s="17">
        <v>0</v>
      </c>
      <c r="Y42" s="17">
        <v>661.05</v>
      </c>
      <c r="Z42" s="17">
        <v>0</v>
      </c>
      <c r="AA42" s="17">
        <v>890.95</v>
      </c>
      <c r="AB42" s="18"/>
      <c r="AC42" s="18"/>
      <c r="AD42" s="18"/>
      <c r="AE42" s="18"/>
      <c r="AF42" s="18"/>
      <c r="AJ42" s="51"/>
      <c r="AK42" s="51"/>
    </row>
    <row r="43" spans="1:37" s="19" customFormat="1" ht="10.5" customHeight="1" x14ac:dyDescent="0.2">
      <c r="A43" s="6" t="s">
        <v>44</v>
      </c>
      <c r="B43" s="17">
        <f t="shared" si="1"/>
        <v>3.7448599999999999E-2</v>
      </c>
      <c r="C43" s="17">
        <f t="shared" si="1"/>
        <v>0</v>
      </c>
      <c r="D43" s="17">
        <f t="shared" si="1"/>
        <v>0</v>
      </c>
      <c r="E43" s="17">
        <f t="shared" si="1"/>
        <v>9.3039999999999998E-3</v>
      </c>
      <c r="F43" s="17">
        <f t="shared" si="1"/>
        <v>1.7985795</v>
      </c>
      <c r="G43" s="17">
        <f t="shared" si="1"/>
        <v>0</v>
      </c>
      <c r="H43" s="17">
        <f t="shared" si="1"/>
        <v>0</v>
      </c>
      <c r="I43" s="17">
        <f t="shared" si="1"/>
        <v>6.4545336999999998</v>
      </c>
      <c r="J43" s="17">
        <f t="shared" si="1"/>
        <v>0</v>
      </c>
      <c r="K43" s="17">
        <f t="shared" si="1"/>
        <v>8.299749499999999</v>
      </c>
      <c r="L43" s="17"/>
      <c r="M43" s="17"/>
      <c r="N43" s="17"/>
      <c r="O43" s="17"/>
      <c r="P43" s="17"/>
      <c r="Q43" s="6" t="s">
        <v>44</v>
      </c>
      <c r="R43" s="17">
        <v>3.22</v>
      </c>
      <c r="S43" s="17">
        <v>0</v>
      </c>
      <c r="T43" s="17">
        <v>0</v>
      </c>
      <c r="U43" s="17">
        <v>0.8</v>
      </c>
      <c r="V43" s="17">
        <v>154.65</v>
      </c>
      <c r="W43" s="17">
        <v>0</v>
      </c>
      <c r="X43" s="17">
        <v>0</v>
      </c>
      <c r="Y43" s="17">
        <v>554.99</v>
      </c>
      <c r="Z43" s="17">
        <v>0</v>
      </c>
      <c r="AA43" s="17">
        <v>713.65</v>
      </c>
      <c r="AB43" s="18"/>
      <c r="AC43" s="18"/>
      <c r="AD43" s="18"/>
      <c r="AE43" s="18"/>
      <c r="AF43" s="18"/>
      <c r="AJ43" s="51"/>
      <c r="AK43" s="51"/>
    </row>
    <row r="44" spans="1:37" s="19" customFormat="1" ht="10.5" customHeight="1" x14ac:dyDescent="0.2">
      <c r="A44" s="6" t="s">
        <v>45</v>
      </c>
      <c r="B44" s="17">
        <f t="shared" ref="B44:K62" si="2">R44*$N$4</f>
        <v>0.37774239999999998</v>
      </c>
      <c r="C44" s="17">
        <f t="shared" si="2"/>
        <v>0</v>
      </c>
      <c r="D44" s="17">
        <f t="shared" si="2"/>
        <v>0</v>
      </c>
      <c r="E44" s="17">
        <f t="shared" si="2"/>
        <v>0.33319949999999998</v>
      </c>
      <c r="F44" s="17">
        <f t="shared" si="2"/>
        <v>3.1828984</v>
      </c>
      <c r="G44" s="17">
        <f t="shared" si="2"/>
        <v>0</v>
      </c>
      <c r="H44" s="17">
        <f t="shared" si="2"/>
        <v>0</v>
      </c>
      <c r="I44" s="17">
        <f t="shared" si="2"/>
        <v>5.0124136999999997</v>
      </c>
      <c r="J44" s="17">
        <f t="shared" si="2"/>
        <v>0</v>
      </c>
      <c r="K44" s="17">
        <f t="shared" si="2"/>
        <v>8.9062539999999988</v>
      </c>
      <c r="L44" s="17"/>
      <c r="M44" s="17"/>
      <c r="N44" s="17"/>
      <c r="O44" s="17"/>
      <c r="P44" s="17"/>
      <c r="Q44" s="6" t="s">
        <v>45</v>
      </c>
      <c r="R44" s="17">
        <v>32.479999999999997</v>
      </c>
      <c r="S44" s="17">
        <v>0</v>
      </c>
      <c r="T44" s="17">
        <v>0</v>
      </c>
      <c r="U44" s="17">
        <v>28.65</v>
      </c>
      <c r="V44" s="17">
        <v>273.68</v>
      </c>
      <c r="W44" s="17">
        <v>0</v>
      </c>
      <c r="X44" s="17">
        <v>0</v>
      </c>
      <c r="Y44" s="17">
        <v>430.99</v>
      </c>
      <c r="Z44" s="17">
        <v>0</v>
      </c>
      <c r="AA44" s="17">
        <v>765.8</v>
      </c>
      <c r="AB44" s="18"/>
      <c r="AC44" s="18"/>
      <c r="AD44" s="18"/>
      <c r="AE44" s="18"/>
      <c r="AF44" s="18"/>
      <c r="AJ44" s="51"/>
      <c r="AK44" s="51"/>
    </row>
    <row r="45" spans="1:37" s="19" customFormat="1" ht="10.5" customHeight="1" x14ac:dyDescent="0.2">
      <c r="A45" s="6" t="s">
        <v>46</v>
      </c>
      <c r="B45" s="17">
        <f t="shared" si="2"/>
        <v>0.38658120000000001</v>
      </c>
      <c r="C45" s="17">
        <f t="shared" si="2"/>
        <v>0</v>
      </c>
      <c r="D45" s="17">
        <f t="shared" si="2"/>
        <v>0</v>
      </c>
      <c r="E45" s="17">
        <f t="shared" si="2"/>
        <v>1.3664086999999998</v>
      </c>
      <c r="F45" s="17">
        <f t="shared" si="2"/>
        <v>21.9720938</v>
      </c>
      <c r="G45" s="17">
        <f t="shared" si="2"/>
        <v>0</v>
      </c>
      <c r="H45" s="17">
        <f t="shared" si="2"/>
        <v>0</v>
      </c>
      <c r="I45" s="17">
        <f t="shared" si="2"/>
        <v>10.741002799999999</v>
      </c>
      <c r="J45" s="17">
        <f t="shared" si="2"/>
        <v>1.1862599999999999E-2</v>
      </c>
      <c r="K45" s="17">
        <f t="shared" si="2"/>
        <v>34.477949100000004</v>
      </c>
      <c r="L45" s="17"/>
      <c r="M45" s="17"/>
      <c r="N45" s="17"/>
      <c r="O45" s="17"/>
      <c r="P45" s="17"/>
      <c r="Q45" s="6" t="s">
        <v>46</v>
      </c>
      <c r="R45" s="17">
        <v>33.24</v>
      </c>
      <c r="S45" s="17">
        <v>0</v>
      </c>
      <c r="T45" s="17">
        <v>0</v>
      </c>
      <c r="U45" s="17">
        <v>117.49</v>
      </c>
      <c r="V45" s="17">
        <v>1889.26</v>
      </c>
      <c r="W45" s="17">
        <v>0</v>
      </c>
      <c r="X45" s="17">
        <v>0</v>
      </c>
      <c r="Y45" s="17">
        <v>923.56</v>
      </c>
      <c r="Z45" s="17">
        <v>1.02</v>
      </c>
      <c r="AA45" s="17">
        <v>2964.57</v>
      </c>
      <c r="AB45" s="18"/>
      <c r="AC45" s="18"/>
      <c r="AD45" s="18"/>
      <c r="AE45" s="18"/>
      <c r="AF45" s="18"/>
      <c r="AJ45" s="51"/>
      <c r="AK45" s="51"/>
    </row>
    <row r="46" spans="1:37" s="19" customFormat="1" ht="10.5" customHeight="1" x14ac:dyDescent="0.2">
      <c r="A46" s="6" t="s">
        <v>47</v>
      </c>
      <c r="B46" s="17">
        <f t="shared" si="2"/>
        <v>0.56661359999999994</v>
      </c>
      <c r="C46" s="17">
        <f t="shared" si="2"/>
        <v>0</v>
      </c>
      <c r="D46" s="17">
        <f t="shared" si="2"/>
        <v>0</v>
      </c>
      <c r="E46" s="17">
        <f t="shared" si="2"/>
        <v>0.43624129999999994</v>
      </c>
      <c r="F46" s="17">
        <f t="shared" si="2"/>
        <v>1.7932296999999999</v>
      </c>
      <c r="G46" s="17">
        <f t="shared" si="2"/>
        <v>0</v>
      </c>
      <c r="H46" s="17">
        <f t="shared" si="2"/>
        <v>0</v>
      </c>
      <c r="I46" s="17">
        <f t="shared" si="2"/>
        <v>3.0126352000000001</v>
      </c>
      <c r="J46" s="17">
        <f t="shared" si="2"/>
        <v>0</v>
      </c>
      <c r="K46" s="17">
        <f t="shared" si="2"/>
        <v>5.8088361000000006</v>
      </c>
      <c r="L46" s="17"/>
      <c r="M46" s="17"/>
      <c r="N46" s="17"/>
      <c r="O46" s="17"/>
      <c r="P46" s="17"/>
      <c r="Q46" s="6" t="s">
        <v>47</v>
      </c>
      <c r="R46" s="17">
        <v>48.72</v>
      </c>
      <c r="S46" s="17">
        <v>0</v>
      </c>
      <c r="T46" s="17">
        <v>0</v>
      </c>
      <c r="U46" s="17">
        <v>37.51</v>
      </c>
      <c r="V46" s="17">
        <v>154.19</v>
      </c>
      <c r="W46" s="17">
        <v>0</v>
      </c>
      <c r="X46" s="17">
        <v>0</v>
      </c>
      <c r="Y46" s="17">
        <v>259.04000000000002</v>
      </c>
      <c r="Z46" s="17">
        <v>0</v>
      </c>
      <c r="AA46" s="17">
        <v>499.47</v>
      </c>
      <c r="AB46" s="18"/>
      <c r="AC46" s="18"/>
      <c r="AD46" s="18"/>
      <c r="AE46" s="18"/>
      <c r="AF46" s="18"/>
      <c r="AJ46" s="51"/>
      <c r="AK46" s="51"/>
    </row>
    <row r="47" spans="1:37" s="19" customFormat="1" ht="10.5" customHeight="1" x14ac:dyDescent="0.2">
      <c r="A47" s="6" t="s">
        <v>48</v>
      </c>
      <c r="B47" s="17">
        <f t="shared" si="2"/>
        <v>0.82177579999999995</v>
      </c>
      <c r="C47" s="17">
        <f t="shared" si="2"/>
        <v>0</v>
      </c>
      <c r="D47" s="17">
        <f t="shared" si="2"/>
        <v>0</v>
      </c>
      <c r="E47" s="17">
        <f t="shared" si="2"/>
        <v>0.32261619999999996</v>
      </c>
      <c r="F47" s="17">
        <f t="shared" si="2"/>
        <v>12.138114700000001</v>
      </c>
      <c r="G47" s="17">
        <f t="shared" si="2"/>
        <v>0</v>
      </c>
      <c r="H47" s="17">
        <f t="shared" si="2"/>
        <v>0</v>
      </c>
      <c r="I47" s="17">
        <f t="shared" si="2"/>
        <v>11.069317699999999</v>
      </c>
      <c r="J47" s="17">
        <f t="shared" si="2"/>
        <v>0</v>
      </c>
      <c r="K47" s="17">
        <f t="shared" si="2"/>
        <v>24.3517081</v>
      </c>
      <c r="L47" s="17"/>
      <c r="M47" s="17"/>
      <c r="N47" s="17"/>
      <c r="O47" s="17"/>
      <c r="P47" s="17"/>
      <c r="Q47" s="6" t="s">
        <v>48</v>
      </c>
      <c r="R47" s="17">
        <v>70.66</v>
      </c>
      <c r="S47" s="17">
        <v>0</v>
      </c>
      <c r="T47" s="17">
        <v>0</v>
      </c>
      <c r="U47" s="17">
        <v>27.74</v>
      </c>
      <c r="V47" s="17">
        <v>1043.69</v>
      </c>
      <c r="W47" s="17">
        <v>0</v>
      </c>
      <c r="X47" s="17">
        <v>0</v>
      </c>
      <c r="Y47" s="17">
        <v>951.79</v>
      </c>
      <c r="Z47" s="17">
        <v>0</v>
      </c>
      <c r="AA47" s="17">
        <v>2093.87</v>
      </c>
      <c r="AB47" s="18"/>
      <c r="AC47" s="18"/>
      <c r="AD47" s="18"/>
      <c r="AE47" s="18"/>
      <c r="AF47" s="18"/>
      <c r="AJ47" s="51"/>
      <c r="AK47" s="51"/>
    </row>
    <row r="48" spans="1:37" s="19" customFormat="1" ht="11.25" customHeight="1" x14ac:dyDescent="0.2">
      <c r="A48" s="6" t="s">
        <v>113</v>
      </c>
      <c r="B48" s="17">
        <f t="shared" si="2"/>
        <v>1.5137608</v>
      </c>
      <c r="C48" s="17">
        <f t="shared" si="2"/>
        <v>0</v>
      </c>
      <c r="D48" s="17">
        <f t="shared" si="2"/>
        <v>0</v>
      </c>
      <c r="E48" s="17">
        <f t="shared" si="2"/>
        <v>0.48729699999999998</v>
      </c>
      <c r="F48" s="17">
        <f t="shared" si="2"/>
        <v>6.0285267999999999</v>
      </c>
      <c r="G48" s="17">
        <f t="shared" si="2"/>
        <v>0</v>
      </c>
      <c r="H48" s="17">
        <f t="shared" si="2"/>
        <v>0</v>
      </c>
      <c r="I48" s="17">
        <f t="shared" si="2"/>
        <v>19.7707674</v>
      </c>
      <c r="J48" s="17">
        <f t="shared" si="2"/>
        <v>4.8255195999999998</v>
      </c>
      <c r="K48" s="17">
        <f t="shared" si="2"/>
        <v>32.625871600000004</v>
      </c>
      <c r="L48" s="17"/>
      <c r="M48" s="17"/>
      <c r="N48" s="17"/>
      <c r="O48" s="17"/>
      <c r="P48" s="17"/>
      <c r="Q48" s="6" t="s">
        <v>113</v>
      </c>
      <c r="R48" s="17">
        <v>130.16</v>
      </c>
      <c r="S48" s="17">
        <v>0</v>
      </c>
      <c r="T48" s="17">
        <v>0</v>
      </c>
      <c r="U48" s="17">
        <v>41.9</v>
      </c>
      <c r="V48" s="17">
        <v>518.36</v>
      </c>
      <c r="W48" s="17">
        <v>0</v>
      </c>
      <c r="X48" s="17">
        <v>0</v>
      </c>
      <c r="Y48" s="17">
        <v>1699.98</v>
      </c>
      <c r="Z48" s="17">
        <v>414.92</v>
      </c>
      <c r="AA48" s="17">
        <v>2805.32</v>
      </c>
      <c r="AB48" s="18"/>
      <c r="AC48" s="18"/>
      <c r="AD48" s="18"/>
      <c r="AE48" s="18"/>
      <c r="AF48" s="18"/>
      <c r="AJ48" s="51"/>
      <c r="AK48" s="51"/>
    </row>
    <row r="49" spans="1:37" s="19" customFormat="1" ht="11.25" customHeight="1" x14ac:dyDescent="0.2">
      <c r="A49" s="6" t="s">
        <v>49</v>
      </c>
      <c r="B49" s="17">
        <f t="shared" si="2"/>
        <v>3.5238899999999997E-2</v>
      </c>
      <c r="C49" s="17">
        <f t="shared" si="2"/>
        <v>0</v>
      </c>
      <c r="D49" s="17">
        <f t="shared" si="2"/>
        <v>0</v>
      </c>
      <c r="E49" s="17">
        <f t="shared" si="2"/>
        <v>2.8256247999999999</v>
      </c>
      <c r="F49" s="17">
        <f t="shared" si="2"/>
        <v>3.1683609000000001</v>
      </c>
      <c r="G49" s="17">
        <f t="shared" si="2"/>
        <v>0</v>
      </c>
      <c r="H49" s="17">
        <f t="shared" si="2"/>
        <v>0</v>
      </c>
      <c r="I49" s="17">
        <f t="shared" si="2"/>
        <v>1.5863320000000001</v>
      </c>
      <c r="J49" s="17">
        <f t="shared" si="2"/>
        <v>0</v>
      </c>
      <c r="K49" s="17">
        <f t="shared" si="2"/>
        <v>7.6154402999999995</v>
      </c>
      <c r="L49" s="17"/>
      <c r="M49" s="17"/>
      <c r="N49" s="17"/>
      <c r="O49" s="17"/>
      <c r="P49" s="17"/>
      <c r="Q49" s="6" t="s">
        <v>49</v>
      </c>
      <c r="R49" s="17">
        <v>3.03</v>
      </c>
      <c r="S49" s="17">
        <v>0</v>
      </c>
      <c r="T49" s="17">
        <v>0</v>
      </c>
      <c r="U49" s="17">
        <v>242.96</v>
      </c>
      <c r="V49" s="17">
        <v>272.43</v>
      </c>
      <c r="W49" s="17">
        <v>0</v>
      </c>
      <c r="X49" s="17">
        <v>0</v>
      </c>
      <c r="Y49" s="17">
        <v>136.4</v>
      </c>
      <c r="Z49" s="17">
        <v>0</v>
      </c>
      <c r="AA49" s="17">
        <v>654.80999999999995</v>
      </c>
      <c r="AB49" s="18"/>
      <c r="AC49" s="18"/>
      <c r="AD49" s="18"/>
      <c r="AE49" s="18"/>
      <c r="AF49" s="18"/>
      <c r="AJ49" s="51"/>
      <c r="AK49" s="51"/>
    </row>
    <row r="50" spans="1:37" s="19" customFormat="1" ht="10.5" customHeight="1" x14ac:dyDescent="0.25">
      <c r="A50" s="16" t="s">
        <v>50</v>
      </c>
      <c r="B50" s="25">
        <f t="shared" si="2"/>
        <v>0.15677240000000001</v>
      </c>
      <c r="C50" s="25">
        <f t="shared" si="2"/>
        <v>0</v>
      </c>
      <c r="D50" s="25">
        <f t="shared" si="2"/>
        <v>0</v>
      </c>
      <c r="E50" s="25">
        <f t="shared" si="2"/>
        <v>633.01903919999995</v>
      </c>
      <c r="F50" s="25">
        <f t="shared" si="2"/>
        <v>0.53242140000000004</v>
      </c>
      <c r="G50" s="25">
        <f t="shared" si="2"/>
        <v>12.0776387</v>
      </c>
      <c r="H50" s="25">
        <f t="shared" si="2"/>
        <v>0</v>
      </c>
      <c r="I50" s="25">
        <f t="shared" si="2"/>
        <v>4.0509615999999999</v>
      </c>
      <c r="J50" s="25">
        <f t="shared" si="2"/>
        <v>0</v>
      </c>
      <c r="K50" s="25">
        <f t="shared" si="2"/>
        <v>649.83671700000002</v>
      </c>
      <c r="L50" s="25"/>
      <c r="M50" s="25"/>
      <c r="N50" s="25"/>
      <c r="O50" s="25"/>
      <c r="P50" s="17"/>
      <c r="Q50" s="16" t="s">
        <v>75</v>
      </c>
      <c r="R50" s="25">
        <v>13.48</v>
      </c>
      <c r="S50" s="25">
        <v>0</v>
      </c>
      <c r="T50" s="25">
        <v>0</v>
      </c>
      <c r="U50" s="25">
        <v>54429.84</v>
      </c>
      <c r="V50" s="25">
        <v>45.78</v>
      </c>
      <c r="W50" s="25">
        <v>1038.49</v>
      </c>
      <c r="X50" s="25">
        <v>0</v>
      </c>
      <c r="Y50" s="25">
        <v>348.32</v>
      </c>
      <c r="Z50" s="25">
        <v>0</v>
      </c>
      <c r="AA50" s="25">
        <v>55875.9</v>
      </c>
      <c r="AB50" s="18"/>
      <c r="AC50" s="18"/>
      <c r="AD50" s="18"/>
      <c r="AE50" s="18"/>
      <c r="AF50" s="18"/>
      <c r="AJ50" s="51"/>
      <c r="AK50" s="51"/>
    </row>
    <row r="51" spans="1:37" s="19" customFormat="1" ht="10.5" customHeight="1" x14ac:dyDescent="0.2">
      <c r="A51" s="6" t="s">
        <v>51</v>
      </c>
      <c r="B51" s="17">
        <f t="shared" si="2"/>
        <v>0</v>
      </c>
      <c r="C51" s="17">
        <f t="shared" si="2"/>
        <v>0</v>
      </c>
      <c r="D51" s="17">
        <f t="shared" si="2"/>
        <v>0</v>
      </c>
      <c r="E51" s="17">
        <f t="shared" si="2"/>
        <v>151.6125179</v>
      </c>
      <c r="F51" s="17">
        <f t="shared" si="2"/>
        <v>0</v>
      </c>
      <c r="G51" s="17">
        <f t="shared" si="2"/>
        <v>0</v>
      </c>
      <c r="H51" s="17">
        <f t="shared" si="2"/>
        <v>0</v>
      </c>
      <c r="I51" s="17">
        <f t="shared" si="2"/>
        <v>0</v>
      </c>
      <c r="J51" s="17">
        <f t="shared" si="2"/>
        <v>0</v>
      </c>
      <c r="K51" s="17">
        <f t="shared" si="2"/>
        <v>151.6125179</v>
      </c>
      <c r="L51" s="17"/>
      <c r="M51" s="17"/>
      <c r="N51" s="17"/>
      <c r="O51" s="17"/>
      <c r="P51" s="17"/>
      <c r="Q51" s="6" t="s">
        <v>51</v>
      </c>
      <c r="R51" s="17">
        <v>0</v>
      </c>
      <c r="S51" s="17">
        <v>0</v>
      </c>
      <c r="T51" s="17">
        <v>0</v>
      </c>
      <c r="U51" s="17">
        <v>13036.33</v>
      </c>
      <c r="V51" s="17">
        <v>0</v>
      </c>
      <c r="W51" s="17">
        <v>0</v>
      </c>
      <c r="X51" s="17">
        <v>0</v>
      </c>
      <c r="Y51" s="17">
        <v>0</v>
      </c>
      <c r="Z51" s="17">
        <v>0</v>
      </c>
      <c r="AA51" s="17">
        <v>13036.33</v>
      </c>
      <c r="AB51" s="18"/>
      <c r="AC51" s="18"/>
      <c r="AD51" s="18"/>
      <c r="AE51" s="18"/>
      <c r="AF51" s="18"/>
      <c r="AJ51" s="51"/>
      <c r="AK51" s="51"/>
    </row>
    <row r="52" spans="1:37" s="19" customFormat="1" ht="10.5" customHeight="1" x14ac:dyDescent="0.2">
      <c r="A52" s="6" t="s">
        <v>52</v>
      </c>
      <c r="B52" s="17">
        <f t="shared" si="2"/>
        <v>0.15677240000000001</v>
      </c>
      <c r="C52" s="17">
        <f t="shared" si="2"/>
        <v>0</v>
      </c>
      <c r="D52" s="17">
        <f t="shared" si="2"/>
        <v>0</v>
      </c>
      <c r="E52" s="17">
        <f t="shared" si="2"/>
        <v>7.6311407999999998</v>
      </c>
      <c r="F52" s="17">
        <f t="shared" si="2"/>
        <v>0</v>
      </c>
      <c r="G52" s="17">
        <f t="shared" si="2"/>
        <v>0</v>
      </c>
      <c r="H52" s="17">
        <f t="shared" si="2"/>
        <v>0</v>
      </c>
      <c r="I52" s="17">
        <f t="shared" si="2"/>
        <v>4.0329350999999996</v>
      </c>
      <c r="J52" s="17">
        <f t="shared" si="2"/>
        <v>0</v>
      </c>
      <c r="K52" s="17">
        <f t="shared" si="2"/>
        <v>11.8208483</v>
      </c>
      <c r="L52" s="17"/>
      <c r="M52" s="17"/>
      <c r="N52" s="17"/>
      <c r="O52" s="17"/>
      <c r="P52" s="17"/>
      <c r="Q52" s="6" t="s">
        <v>52</v>
      </c>
      <c r="R52" s="17">
        <v>13.48</v>
      </c>
      <c r="S52" s="17">
        <v>0</v>
      </c>
      <c r="T52" s="17">
        <v>0</v>
      </c>
      <c r="U52" s="17">
        <v>656.16</v>
      </c>
      <c r="V52" s="17">
        <v>0</v>
      </c>
      <c r="W52" s="17">
        <v>0</v>
      </c>
      <c r="X52" s="17">
        <v>0</v>
      </c>
      <c r="Y52" s="17">
        <v>346.77</v>
      </c>
      <c r="Z52" s="17">
        <v>0</v>
      </c>
      <c r="AA52" s="17">
        <v>1016.41</v>
      </c>
      <c r="AB52" s="18"/>
      <c r="AC52" s="18"/>
      <c r="AD52" s="18"/>
      <c r="AE52" s="18"/>
      <c r="AF52" s="18"/>
      <c r="AJ52" s="51"/>
      <c r="AK52" s="51"/>
    </row>
    <row r="53" spans="1:37" s="19" customFormat="1" ht="10.5" customHeight="1" x14ac:dyDescent="0.2">
      <c r="A53" s="6" t="s">
        <v>53</v>
      </c>
      <c r="B53" s="17">
        <f t="shared" si="2"/>
        <v>0</v>
      </c>
      <c r="C53" s="17">
        <f t="shared" si="2"/>
        <v>0</v>
      </c>
      <c r="D53" s="17">
        <f t="shared" si="2"/>
        <v>0</v>
      </c>
      <c r="E53" s="17">
        <f t="shared" si="2"/>
        <v>461.90556990000005</v>
      </c>
      <c r="F53" s="17">
        <f t="shared" si="2"/>
        <v>0.53242140000000004</v>
      </c>
      <c r="G53" s="17">
        <f t="shared" si="2"/>
        <v>12.0776387</v>
      </c>
      <c r="H53" s="17">
        <f t="shared" si="2"/>
        <v>0</v>
      </c>
      <c r="I53" s="17">
        <f t="shared" si="2"/>
        <v>1.8026500000000001E-2</v>
      </c>
      <c r="J53" s="17">
        <f t="shared" si="2"/>
        <v>0</v>
      </c>
      <c r="K53" s="17">
        <f t="shared" si="2"/>
        <v>474.5335402</v>
      </c>
      <c r="L53" s="17"/>
      <c r="M53" s="17"/>
      <c r="N53" s="17"/>
      <c r="O53" s="17"/>
      <c r="P53" s="17"/>
      <c r="Q53" s="6" t="s">
        <v>53</v>
      </c>
      <c r="R53" s="17">
        <v>0</v>
      </c>
      <c r="S53" s="17">
        <v>0</v>
      </c>
      <c r="T53" s="17">
        <v>0</v>
      </c>
      <c r="U53" s="17">
        <v>39716.730000000003</v>
      </c>
      <c r="V53" s="17">
        <v>45.78</v>
      </c>
      <c r="W53" s="17">
        <v>1038.49</v>
      </c>
      <c r="X53" s="17">
        <v>0</v>
      </c>
      <c r="Y53" s="17">
        <v>1.55</v>
      </c>
      <c r="Z53" s="17">
        <v>0</v>
      </c>
      <c r="AA53" s="17">
        <v>40802.54</v>
      </c>
      <c r="AB53" s="18"/>
      <c r="AC53" s="18"/>
      <c r="AD53" s="18"/>
      <c r="AE53" s="18"/>
      <c r="AF53" s="18"/>
      <c r="AJ53" s="51"/>
      <c r="AK53" s="51"/>
    </row>
    <row r="54" spans="1:37" s="19" customFormat="1" ht="10.5" customHeight="1" x14ac:dyDescent="0.2">
      <c r="A54" s="6" t="s">
        <v>54</v>
      </c>
      <c r="B54" s="17">
        <f t="shared" si="2"/>
        <v>0</v>
      </c>
      <c r="C54" s="17">
        <f t="shared" si="2"/>
        <v>0</v>
      </c>
      <c r="D54" s="17">
        <f t="shared" si="2"/>
        <v>0</v>
      </c>
      <c r="E54" s="17">
        <f t="shared" si="2"/>
        <v>11.869694299999999</v>
      </c>
      <c r="F54" s="17">
        <f t="shared" si="2"/>
        <v>0</v>
      </c>
      <c r="G54" s="17">
        <f t="shared" si="2"/>
        <v>0</v>
      </c>
      <c r="H54" s="17">
        <f t="shared" si="2"/>
        <v>0</v>
      </c>
      <c r="I54" s="17">
        <f t="shared" si="2"/>
        <v>0</v>
      </c>
      <c r="J54" s="17">
        <f t="shared" si="2"/>
        <v>0</v>
      </c>
      <c r="K54" s="17">
        <f t="shared" si="2"/>
        <v>11.869694299999999</v>
      </c>
      <c r="L54" s="17"/>
      <c r="M54" s="17"/>
      <c r="N54" s="17"/>
      <c r="O54" s="17"/>
      <c r="P54" s="17"/>
      <c r="Q54" s="6" t="s">
        <v>54</v>
      </c>
      <c r="R54" s="17">
        <v>0</v>
      </c>
      <c r="S54" s="17">
        <v>0</v>
      </c>
      <c r="T54" s="17">
        <v>0</v>
      </c>
      <c r="U54" s="17">
        <v>1020.61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  <c r="AA54" s="17">
        <v>1020.61</v>
      </c>
      <c r="AB54" s="18"/>
      <c r="AC54" s="18"/>
      <c r="AD54" s="18"/>
      <c r="AE54" s="18"/>
      <c r="AF54" s="18"/>
      <c r="AJ54" s="51"/>
      <c r="AK54" s="51"/>
    </row>
    <row r="55" spans="1:37" s="19" customFormat="1" ht="10.5" customHeight="1" x14ac:dyDescent="0.2">
      <c r="A55" s="6" t="s">
        <v>55</v>
      </c>
      <c r="B55" s="17">
        <f t="shared" si="2"/>
        <v>0</v>
      </c>
      <c r="C55" s="17">
        <f t="shared" si="2"/>
        <v>0</v>
      </c>
      <c r="D55" s="17">
        <f t="shared" si="2"/>
        <v>0</v>
      </c>
      <c r="E55" s="17">
        <f t="shared" si="2"/>
        <v>0</v>
      </c>
      <c r="F55" s="17">
        <f t="shared" si="2"/>
        <v>0</v>
      </c>
      <c r="G55" s="17">
        <f t="shared" si="2"/>
        <v>0</v>
      </c>
      <c r="H55" s="17">
        <f t="shared" si="2"/>
        <v>0</v>
      </c>
      <c r="I55" s="17">
        <f t="shared" si="2"/>
        <v>0</v>
      </c>
      <c r="J55" s="17">
        <f t="shared" si="2"/>
        <v>0</v>
      </c>
      <c r="K55" s="17">
        <f t="shared" si="2"/>
        <v>0</v>
      </c>
      <c r="L55" s="17"/>
      <c r="M55" s="17"/>
      <c r="N55" s="17"/>
      <c r="O55" s="17"/>
      <c r="P55" s="17"/>
      <c r="Q55" s="6" t="s">
        <v>55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8"/>
      <c r="AC55" s="18"/>
      <c r="AD55" s="18"/>
      <c r="AE55" s="18"/>
      <c r="AF55" s="18"/>
      <c r="AJ55" s="51"/>
      <c r="AK55" s="51"/>
    </row>
    <row r="56" spans="1:37" s="19" customFormat="1" ht="10.5" customHeight="1" x14ac:dyDescent="0.25">
      <c r="A56" s="16" t="s">
        <v>30</v>
      </c>
      <c r="B56" s="25">
        <f t="shared" si="2"/>
        <v>6.5980479000000001</v>
      </c>
      <c r="C56" s="25">
        <f t="shared" si="2"/>
        <v>2.3156493</v>
      </c>
      <c r="D56" s="25">
        <f t="shared" si="2"/>
        <v>0</v>
      </c>
      <c r="E56" s="25">
        <f t="shared" si="2"/>
        <v>80.379116799999991</v>
      </c>
      <c r="F56" s="25">
        <f t="shared" si="2"/>
        <v>443.72508869999996</v>
      </c>
      <c r="G56" s="25">
        <f t="shared" si="2"/>
        <v>15.090739099999999</v>
      </c>
      <c r="H56" s="25">
        <f t="shared" si="2"/>
        <v>0</v>
      </c>
      <c r="I56" s="25">
        <f t="shared" si="2"/>
        <v>217.95910929999999</v>
      </c>
      <c r="J56" s="25">
        <f t="shared" si="2"/>
        <v>5.1579049999999995</v>
      </c>
      <c r="K56" s="25">
        <f t="shared" si="2"/>
        <v>771.22565610000004</v>
      </c>
      <c r="L56" s="25"/>
      <c r="M56" s="25"/>
      <c r="N56" s="25"/>
      <c r="O56" s="25"/>
      <c r="P56" s="17"/>
      <c r="Q56" s="16" t="s">
        <v>30</v>
      </c>
      <c r="R56" s="25">
        <v>567.33000000000004</v>
      </c>
      <c r="S56" s="25">
        <v>199.11</v>
      </c>
      <c r="T56" s="25">
        <v>0</v>
      </c>
      <c r="U56" s="25">
        <v>6911.36</v>
      </c>
      <c r="V56" s="25">
        <v>38153.49</v>
      </c>
      <c r="W56" s="25">
        <v>1297.57</v>
      </c>
      <c r="X56" s="25">
        <v>0</v>
      </c>
      <c r="Y56" s="25">
        <v>18741.11</v>
      </c>
      <c r="Z56" s="25">
        <v>443.5</v>
      </c>
      <c r="AA56" s="25">
        <v>66313.47</v>
      </c>
      <c r="AB56" s="18"/>
      <c r="AC56" s="18"/>
      <c r="AD56" s="18"/>
      <c r="AE56" s="18"/>
      <c r="AF56" s="18"/>
      <c r="AJ56" s="51"/>
      <c r="AK56" s="51"/>
    </row>
    <row r="57" spans="1:37" s="19" customFormat="1" ht="10.5" customHeight="1" x14ac:dyDescent="0.2">
      <c r="A57" s="6" t="s">
        <v>56</v>
      </c>
      <c r="B57" s="17">
        <f t="shared" si="2"/>
        <v>5.9806112000000002</v>
      </c>
      <c r="C57" s="17">
        <f t="shared" si="2"/>
        <v>2.3156493</v>
      </c>
      <c r="D57" s="17">
        <f t="shared" si="2"/>
        <v>0</v>
      </c>
      <c r="E57" s="17">
        <f t="shared" si="2"/>
        <v>33.698273900000004</v>
      </c>
      <c r="F57" s="17">
        <f t="shared" si="2"/>
        <v>341.63822799999997</v>
      </c>
      <c r="G57" s="17">
        <f t="shared" si="2"/>
        <v>3.8310383000000003</v>
      </c>
      <c r="H57" s="17">
        <f t="shared" si="2"/>
        <v>0</v>
      </c>
      <c r="I57" s="17">
        <f t="shared" si="2"/>
        <v>118.54075209999999</v>
      </c>
      <c r="J57" s="17">
        <f t="shared" si="2"/>
        <v>0.60394590000000004</v>
      </c>
      <c r="K57" s="17">
        <f t="shared" si="2"/>
        <v>506.60849869999998</v>
      </c>
      <c r="L57" s="17"/>
      <c r="M57" s="17"/>
      <c r="N57" s="17"/>
      <c r="O57" s="17"/>
      <c r="P57" s="17"/>
      <c r="Q57" s="6" t="s">
        <v>56</v>
      </c>
      <c r="R57" s="17">
        <v>514.24</v>
      </c>
      <c r="S57" s="17">
        <v>199.11</v>
      </c>
      <c r="T57" s="17">
        <v>0</v>
      </c>
      <c r="U57" s="17">
        <v>2897.53</v>
      </c>
      <c r="V57" s="17">
        <v>29375.599999999999</v>
      </c>
      <c r="W57" s="17">
        <v>329.41</v>
      </c>
      <c r="X57" s="17">
        <v>0</v>
      </c>
      <c r="Y57" s="17">
        <v>10192.67</v>
      </c>
      <c r="Z57" s="17">
        <v>51.93</v>
      </c>
      <c r="AA57" s="17">
        <v>43560.49</v>
      </c>
      <c r="AB57" s="18"/>
      <c r="AC57" s="18"/>
      <c r="AD57" s="18"/>
      <c r="AE57" s="18"/>
      <c r="AF57" s="18"/>
      <c r="AJ57" s="51"/>
      <c r="AK57" s="51"/>
    </row>
    <row r="58" spans="1:37" s="19" customFormat="1" ht="10.5" customHeight="1" x14ac:dyDescent="0.2">
      <c r="A58" s="6" t="s">
        <v>57</v>
      </c>
      <c r="B58" s="17">
        <f t="shared" si="2"/>
        <v>0.19433730000000002</v>
      </c>
      <c r="C58" s="17">
        <f t="shared" si="2"/>
        <v>0</v>
      </c>
      <c r="D58" s="17">
        <f t="shared" si="2"/>
        <v>0</v>
      </c>
      <c r="E58" s="17">
        <f t="shared" si="2"/>
        <v>10.500610699999999</v>
      </c>
      <c r="F58" s="17">
        <f t="shared" si="2"/>
        <v>41.064599600000001</v>
      </c>
      <c r="G58" s="17">
        <f t="shared" si="2"/>
        <v>0.97343100000000005</v>
      </c>
      <c r="H58" s="17">
        <f t="shared" si="2"/>
        <v>0</v>
      </c>
      <c r="I58" s="17">
        <f t="shared" si="2"/>
        <v>19.441638399999999</v>
      </c>
      <c r="J58" s="17">
        <f t="shared" si="2"/>
        <v>4.4470793999999998</v>
      </c>
      <c r="K58" s="17">
        <f t="shared" si="2"/>
        <v>76.621812699999992</v>
      </c>
      <c r="L58" s="17"/>
      <c r="M58" s="17"/>
      <c r="N58" s="17"/>
      <c r="O58" s="17"/>
      <c r="P58" s="17"/>
      <c r="Q58" s="6" t="s">
        <v>57</v>
      </c>
      <c r="R58" s="17">
        <v>16.71</v>
      </c>
      <c r="S58" s="17">
        <v>0</v>
      </c>
      <c r="T58" s="17">
        <v>0</v>
      </c>
      <c r="U58" s="17">
        <v>902.89</v>
      </c>
      <c r="V58" s="17">
        <v>3530.92</v>
      </c>
      <c r="W58" s="17">
        <v>83.7</v>
      </c>
      <c r="X58" s="17">
        <v>0</v>
      </c>
      <c r="Y58" s="17">
        <v>1671.68</v>
      </c>
      <c r="Z58" s="17">
        <v>382.38</v>
      </c>
      <c r="AA58" s="17">
        <v>6588.29</v>
      </c>
      <c r="AB58" s="18"/>
      <c r="AC58" s="18"/>
      <c r="AD58" s="18"/>
      <c r="AE58" s="18"/>
      <c r="AF58" s="18"/>
      <c r="AJ58" s="51"/>
      <c r="AK58" s="51"/>
    </row>
    <row r="59" spans="1:37" s="19" customFormat="1" ht="10.5" customHeight="1" x14ac:dyDescent="0.2">
      <c r="A59" s="6" t="s">
        <v>58</v>
      </c>
      <c r="B59" s="17">
        <f t="shared" si="2"/>
        <v>0.40204909999999999</v>
      </c>
      <c r="C59" s="17">
        <f t="shared" si="2"/>
        <v>0</v>
      </c>
      <c r="D59" s="17">
        <f t="shared" si="2"/>
        <v>0</v>
      </c>
      <c r="E59" s="17">
        <f t="shared" si="2"/>
        <v>25.338629900000001</v>
      </c>
      <c r="F59" s="17">
        <f t="shared" si="2"/>
        <v>59.554322499999998</v>
      </c>
      <c r="G59" s="17">
        <f t="shared" si="2"/>
        <v>8.7338974</v>
      </c>
      <c r="H59" s="17">
        <f t="shared" si="2"/>
        <v>0</v>
      </c>
      <c r="I59" s="17">
        <f t="shared" si="2"/>
        <v>76.176151099999998</v>
      </c>
      <c r="J59" s="17">
        <f t="shared" si="2"/>
        <v>0.10676339999999999</v>
      </c>
      <c r="K59" s="17">
        <f t="shared" si="2"/>
        <v>170.31192970000001</v>
      </c>
      <c r="L59" s="17"/>
      <c r="M59" s="17"/>
      <c r="N59" s="17"/>
      <c r="O59" s="17"/>
      <c r="P59" s="17"/>
      <c r="Q59" s="6" t="s">
        <v>58</v>
      </c>
      <c r="R59" s="17">
        <v>34.57</v>
      </c>
      <c r="S59" s="17">
        <v>0</v>
      </c>
      <c r="T59" s="17">
        <v>0</v>
      </c>
      <c r="U59" s="17">
        <v>2178.73</v>
      </c>
      <c r="V59" s="17">
        <v>5120.75</v>
      </c>
      <c r="W59" s="17">
        <v>750.98</v>
      </c>
      <c r="X59" s="17">
        <v>0</v>
      </c>
      <c r="Y59" s="17">
        <v>6549.97</v>
      </c>
      <c r="Z59" s="17">
        <v>9.18</v>
      </c>
      <c r="AA59" s="17">
        <v>14644.19</v>
      </c>
      <c r="AB59" s="18"/>
      <c r="AC59" s="18"/>
      <c r="AD59" s="18"/>
      <c r="AE59" s="18"/>
      <c r="AF59" s="18"/>
      <c r="AJ59" s="51"/>
      <c r="AK59" s="51"/>
    </row>
    <row r="60" spans="1:37" s="19" customFormat="1" ht="11.25" customHeight="1" x14ac:dyDescent="0.2">
      <c r="A60" s="6" t="s">
        <v>59</v>
      </c>
      <c r="B60" s="17">
        <f t="shared" si="2"/>
        <v>0</v>
      </c>
      <c r="C60" s="17">
        <f t="shared" si="2"/>
        <v>0</v>
      </c>
      <c r="D60" s="17">
        <f t="shared" si="2"/>
        <v>0</v>
      </c>
      <c r="E60" s="17">
        <f t="shared" si="2"/>
        <v>10.8416023</v>
      </c>
      <c r="F60" s="17">
        <f t="shared" si="2"/>
        <v>1.4678222999999999</v>
      </c>
      <c r="G60" s="17">
        <f t="shared" si="2"/>
        <v>1.5078294999999999</v>
      </c>
      <c r="H60" s="17">
        <f t="shared" si="2"/>
        <v>0</v>
      </c>
      <c r="I60" s="17">
        <f t="shared" si="2"/>
        <v>3.8005677000000002</v>
      </c>
      <c r="J60" s="17">
        <f t="shared" si="2"/>
        <v>0</v>
      </c>
      <c r="K60" s="17">
        <f t="shared" si="2"/>
        <v>17.617821799999998</v>
      </c>
      <c r="L60" s="17"/>
      <c r="M60" s="17"/>
      <c r="N60" s="17"/>
      <c r="O60" s="17"/>
      <c r="P60" s="17"/>
      <c r="Q60" s="6" t="s">
        <v>59</v>
      </c>
      <c r="R60" s="17">
        <v>0</v>
      </c>
      <c r="S60" s="17">
        <v>0</v>
      </c>
      <c r="T60" s="17">
        <v>0</v>
      </c>
      <c r="U60" s="17">
        <v>932.21</v>
      </c>
      <c r="V60" s="17">
        <v>126.21</v>
      </c>
      <c r="W60" s="17">
        <v>129.65</v>
      </c>
      <c r="X60" s="17">
        <v>0</v>
      </c>
      <c r="Y60" s="17">
        <v>326.79000000000002</v>
      </c>
      <c r="Z60" s="17">
        <v>0</v>
      </c>
      <c r="AA60" s="17">
        <v>1514.86</v>
      </c>
      <c r="AB60" s="18"/>
      <c r="AC60" s="18"/>
      <c r="AD60" s="18"/>
      <c r="AE60" s="18"/>
      <c r="AF60" s="18"/>
      <c r="AJ60" s="51"/>
      <c r="AK60" s="51"/>
    </row>
    <row r="61" spans="1:37" s="19" customFormat="1" ht="10.5" customHeight="1" x14ac:dyDescent="0.2">
      <c r="A61" s="27" t="s">
        <v>60</v>
      </c>
      <c r="B61" s="28">
        <f t="shared" si="2"/>
        <v>2.1050300000000001E-2</v>
      </c>
      <c r="C61" s="28">
        <f t="shared" si="2"/>
        <v>0</v>
      </c>
      <c r="D61" s="28">
        <f t="shared" si="2"/>
        <v>0</v>
      </c>
      <c r="E61" s="28">
        <f t="shared" si="2"/>
        <v>0</v>
      </c>
      <c r="F61" s="28">
        <f t="shared" si="2"/>
        <v>0</v>
      </c>
      <c r="G61" s="28">
        <f t="shared" si="2"/>
        <v>4.4426599999999997E-2</v>
      </c>
      <c r="H61" s="28">
        <f t="shared" si="2"/>
        <v>0</v>
      </c>
      <c r="I61" s="28">
        <f t="shared" si="2"/>
        <v>0</v>
      </c>
      <c r="J61" s="28">
        <f t="shared" si="2"/>
        <v>0</v>
      </c>
      <c r="K61" s="28">
        <f t="shared" si="2"/>
        <v>6.5476899999999991E-2</v>
      </c>
      <c r="L61" s="17"/>
      <c r="M61" s="17"/>
      <c r="N61" s="17"/>
      <c r="O61" s="17"/>
      <c r="P61" s="17"/>
      <c r="Q61" s="27" t="s">
        <v>60</v>
      </c>
      <c r="R61" s="28">
        <v>1.81</v>
      </c>
      <c r="S61" s="28">
        <v>0</v>
      </c>
      <c r="T61" s="28">
        <v>0</v>
      </c>
      <c r="U61" s="28">
        <v>0</v>
      </c>
      <c r="V61" s="28">
        <v>0</v>
      </c>
      <c r="W61" s="28">
        <v>3.82</v>
      </c>
      <c r="X61" s="28">
        <v>0</v>
      </c>
      <c r="Y61" s="28">
        <v>0</v>
      </c>
      <c r="Z61" s="28">
        <v>0</v>
      </c>
      <c r="AA61" s="28">
        <v>5.63</v>
      </c>
      <c r="AB61" s="18"/>
      <c r="AC61" s="18"/>
      <c r="AD61" s="18"/>
      <c r="AE61" s="18"/>
      <c r="AF61" s="18"/>
      <c r="AJ61" s="51"/>
      <c r="AK61" s="51"/>
    </row>
    <row r="62" spans="1:37" s="35" customFormat="1" ht="10.5" customHeight="1" thickBot="1" x14ac:dyDescent="0.3">
      <c r="A62" s="32" t="s">
        <v>61</v>
      </c>
      <c r="B62" s="33">
        <f t="shared" si="2"/>
        <v>0</v>
      </c>
      <c r="C62" s="33">
        <f t="shared" si="2"/>
        <v>1.5356251999999999</v>
      </c>
      <c r="D62" s="33">
        <f t="shared" si="2"/>
        <v>0</v>
      </c>
      <c r="E62" s="33">
        <f t="shared" si="2"/>
        <v>95.678032899999991</v>
      </c>
      <c r="F62" s="33">
        <f t="shared" si="2"/>
        <v>6.8871697000000003</v>
      </c>
      <c r="G62" s="33">
        <f t="shared" si="2"/>
        <v>0</v>
      </c>
      <c r="H62" s="33">
        <f t="shared" si="2"/>
        <v>0</v>
      </c>
      <c r="I62" s="33">
        <f t="shared" si="2"/>
        <v>0</v>
      </c>
      <c r="J62" s="33">
        <f t="shared" si="2"/>
        <v>0</v>
      </c>
      <c r="K62" s="33">
        <f t="shared" si="2"/>
        <v>104.10082779999999</v>
      </c>
      <c r="L62" s="25"/>
      <c r="M62" s="25"/>
      <c r="N62" s="25"/>
      <c r="O62" s="25"/>
      <c r="P62" s="25"/>
      <c r="Q62" s="32" t="s">
        <v>61</v>
      </c>
      <c r="R62" s="33">
        <v>0</v>
      </c>
      <c r="S62" s="33">
        <v>132.04</v>
      </c>
      <c r="T62" s="33">
        <v>0</v>
      </c>
      <c r="U62" s="33">
        <v>8226.83</v>
      </c>
      <c r="V62" s="33">
        <v>592.19000000000005</v>
      </c>
      <c r="W62" s="33">
        <v>0</v>
      </c>
      <c r="X62" s="33">
        <v>0</v>
      </c>
      <c r="Y62" s="33">
        <v>0</v>
      </c>
      <c r="Z62" s="33">
        <v>0</v>
      </c>
      <c r="AA62" s="33">
        <v>8951.06</v>
      </c>
      <c r="AB62" s="34"/>
      <c r="AC62" s="34"/>
      <c r="AD62" s="34"/>
      <c r="AE62" s="34"/>
      <c r="AF62" s="34"/>
      <c r="AJ62" s="51"/>
      <c r="AK62" s="51"/>
    </row>
    <row r="63" spans="1:37" ht="12" customHeight="1" thickTop="1" x14ac:dyDescent="0.25">
      <c r="A63" s="36" t="s">
        <v>62</v>
      </c>
      <c r="B63" s="36"/>
      <c r="C63" s="36"/>
      <c r="D63" s="36"/>
      <c r="E63" s="36"/>
      <c r="F63" s="36"/>
      <c r="G63" s="36"/>
      <c r="H63" s="6"/>
      <c r="I63" s="6"/>
      <c r="J63" s="6"/>
      <c r="K63" s="6"/>
      <c r="L63" s="6"/>
      <c r="M63" s="6"/>
      <c r="N63" s="6"/>
      <c r="O63" s="6"/>
      <c r="Q63" s="36"/>
      <c r="R63" s="36"/>
      <c r="S63" s="36"/>
      <c r="T63" s="36"/>
      <c r="U63" s="36"/>
      <c r="V63" s="36"/>
      <c r="W63" s="36"/>
      <c r="X63" s="6"/>
      <c r="Y63" s="6"/>
      <c r="Z63" s="6"/>
      <c r="AA63" s="6"/>
    </row>
    <row r="64" spans="1:37" ht="10" customHeight="1" x14ac:dyDescent="0.25">
      <c r="A64" s="36" t="s">
        <v>63</v>
      </c>
      <c r="B64" s="36"/>
      <c r="C64" s="36"/>
      <c r="D64" s="36"/>
      <c r="E64" s="36"/>
      <c r="F64" s="36"/>
      <c r="G64" s="36"/>
      <c r="H64" s="6"/>
      <c r="I64" s="6"/>
      <c r="J64" s="6"/>
      <c r="K64" s="6"/>
      <c r="L64" s="6"/>
      <c r="M64" s="6"/>
      <c r="N64" s="6"/>
      <c r="O64" s="6"/>
      <c r="Q64" s="36"/>
      <c r="R64" s="36"/>
      <c r="S64" s="36"/>
      <c r="T64" s="36"/>
      <c r="U64" s="36"/>
      <c r="V64" s="36"/>
      <c r="W64" s="36"/>
      <c r="X64" s="6"/>
      <c r="Y64" s="6"/>
      <c r="Z64" s="6"/>
      <c r="AA64" s="6"/>
    </row>
    <row r="65" spans="1:33" ht="10" customHeight="1" x14ac:dyDescent="0.25">
      <c r="A65" s="36" t="s">
        <v>64</v>
      </c>
      <c r="B65" s="36"/>
      <c r="C65" s="36"/>
      <c r="D65" s="36"/>
      <c r="E65" s="36"/>
      <c r="F65" s="36"/>
      <c r="G65" s="36"/>
      <c r="H65" s="6"/>
      <c r="I65" s="6"/>
      <c r="J65" s="6"/>
      <c r="K65" s="6"/>
      <c r="L65" s="6"/>
      <c r="M65" s="6"/>
      <c r="N65" s="6"/>
      <c r="O65" s="6"/>
      <c r="Q65" s="36"/>
      <c r="R65" s="36"/>
      <c r="S65" s="36"/>
      <c r="T65" s="36"/>
      <c r="U65" s="36"/>
      <c r="V65" s="36"/>
      <c r="W65" s="36"/>
      <c r="X65" s="6"/>
      <c r="Y65" s="6"/>
      <c r="Z65" s="6"/>
      <c r="AA65" s="6"/>
    </row>
    <row r="66" spans="1:33" ht="10" customHeight="1" x14ac:dyDescent="0.25">
      <c r="A66" s="36" t="s">
        <v>65</v>
      </c>
      <c r="B66" s="36"/>
      <c r="C66" s="36"/>
      <c r="D66" s="36"/>
      <c r="E66" s="36"/>
      <c r="F66" s="36"/>
      <c r="G66" s="36"/>
      <c r="H66" s="6"/>
      <c r="I66" s="6"/>
      <c r="J66" s="6"/>
      <c r="K66" s="6"/>
      <c r="L66" s="6"/>
      <c r="M66" s="6"/>
      <c r="N66" s="6"/>
      <c r="O66" s="6"/>
      <c r="Q66" s="36"/>
      <c r="R66" s="36"/>
      <c r="S66" s="36"/>
      <c r="T66" s="36"/>
      <c r="U66" s="36"/>
      <c r="V66" s="36"/>
      <c r="W66" s="36"/>
      <c r="X66" s="6"/>
      <c r="Y66" s="6"/>
      <c r="Z66" s="6"/>
      <c r="AA66" s="6"/>
    </row>
    <row r="67" spans="1:33" ht="10" customHeight="1" x14ac:dyDescent="0.25">
      <c r="A67" s="36" t="s">
        <v>66</v>
      </c>
      <c r="B67" s="36"/>
      <c r="C67" s="36"/>
      <c r="D67" s="36"/>
      <c r="E67" s="36"/>
      <c r="F67" s="36"/>
      <c r="G67" s="36"/>
      <c r="H67" s="6"/>
      <c r="I67" s="6"/>
      <c r="J67" s="6"/>
      <c r="K67" s="6"/>
      <c r="L67" s="6"/>
      <c r="M67" s="6"/>
      <c r="N67" s="6"/>
      <c r="O67" s="6"/>
      <c r="Q67" s="36"/>
      <c r="R67" s="36"/>
      <c r="S67" s="36"/>
      <c r="T67" s="36"/>
      <c r="U67" s="36"/>
      <c r="V67" s="36"/>
      <c r="W67" s="36"/>
      <c r="X67" s="6"/>
      <c r="Y67" s="6"/>
      <c r="Z67" s="6"/>
      <c r="AA67" s="6"/>
    </row>
    <row r="68" spans="1:33" s="47" customFormat="1" ht="9.75" customHeight="1" x14ac:dyDescent="0.3">
      <c r="A68" s="36" t="s">
        <v>81</v>
      </c>
      <c r="B68" s="36"/>
      <c r="C68" s="36"/>
      <c r="D68" s="36"/>
      <c r="E68" s="36"/>
      <c r="F68" s="36"/>
      <c r="G68" s="49"/>
      <c r="H68" s="50"/>
      <c r="I68" s="6"/>
      <c r="J68" s="6"/>
      <c r="K68" s="6"/>
      <c r="L68" s="6"/>
      <c r="M68" s="6"/>
      <c r="N68" s="6"/>
      <c r="O68" s="6"/>
      <c r="P68" s="11"/>
      <c r="Q68" s="36"/>
      <c r="R68" s="36"/>
      <c r="S68" s="36"/>
      <c r="T68" s="36"/>
      <c r="U68" s="36"/>
      <c r="V68" s="36"/>
      <c r="W68" s="36"/>
      <c r="X68" s="6"/>
      <c r="Y68" s="6"/>
      <c r="Z68" s="6"/>
      <c r="AA68" s="6"/>
      <c r="AB68" s="11"/>
      <c r="AC68" s="11"/>
      <c r="AD68" s="11"/>
      <c r="AE68" s="11"/>
      <c r="AF68" s="11"/>
      <c r="AG68" s="11"/>
    </row>
    <row r="69" spans="1:33" x14ac:dyDescent="0.25">
      <c r="A69" s="36" t="s">
        <v>78</v>
      </c>
      <c r="H69" s="6"/>
      <c r="I69" s="6"/>
      <c r="J69" s="6"/>
      <c r="K69" s="6"/>
      <c r="L69" s="6"/>
      <c r="M69" s="6"/>
      <c r="N69" s="6"/>
      <c r="O69" s="6"/>
      <c r="Q69" s="48"/>
    </row>
    <row r="70" spans="1:33" x14ac:dyDescent="0.25">
      <c r="A70" s="36" t="s">
        <v>115</v>
      </c>
    </row>
    <row r="71" spans="1:33" x14ac:dyDescent="0.25">
      <c r="A71" s="52" t="s">
        <v>114</v>
      </c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R71" s="37"/>
      <c r="S71" s="37"/>
      <c r="T71" s="37"/>
      <c r="U71" s="37"/>
      <c r="V71" s="37"/>
      <c r="W71" s="37"/>
      <c r="X71" s="37"/>
      <c r="Y71" s="37"/>
      <c r="Z71" s="37"/>
      <c r="AA71" s="37"/>
    </row>
  </sheetData>
  <dataValidations count="1">
    <dataValidation type="list" allowBlank="1" showInputMessage="1" showErrorMessage="1" sqref="M4" xr:uid="{75C59D4D-1991-4CB5-8C8A-F98C848C49B3}">
      <formula1>$AD$5:$AD$7</formula1>
    </dataValidation>
  </dataValidations>
  <hyperlinks>
    <hyperlink ref="A71" r:id="rId1" xr:uid="{9AA11BF0-94C5-4F29-B8AF-B618667B5BA6}"/>
  </hyperlinks>
  <pageMargins left="0.51181102362204722" right="0.51181102362204722" top="0.51181102362204722" bottom="0.51181102362204722" header="0.27559055118110237" footer="0.27559055118110237"/>
  <pageSetup paperSize="9" scale="94" firstPageNumber="27" orientation="portrait" useFirstPageNumber="1" r:id="rId2"/>
  <headerFooter alignWithMargins="0">
    <oddHeader>&amp;R&amp;"Arial,Bold"ENERGY</oddHeader>
    <oddFooter>&amp;C29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094F7-89C9-44D4-8405-3DDB426FD457}">
  <sheetPr>
    <pageSetUpPr fitToPage="1"/>
  </sheetPr>
  <dimension ref="A1:AL71"/>
  <sheetViews>
    <sheetView zoomScaleNormal="100" workbookViewId="0"/>
  </sheetViews>
  <sheetFormatPr defaultColWidth="9.1796875" defaultRowHeight="12.5" x14ac:dyDescent="0.25"/>
  <cols>
    <col min="1" max="1" width="19.1796875" style="11" customWidth="1"/>
    <col min="2" max="2" width="6.453125" style="11" customWidth="1"/>
    <col min="3" max="3" width="11.54296875" style="11" customWidth="1"/>
    <col min="4" max="4" width="7.1796875" style="11" customWidth="1"/>
    <col min="5" max="5" width="9" style="11" customWidth="1"/>
    <col min="6" max="6" width="6.81640625" style="11" customWidth="1"/>
    <col min="7" max="7" width="9.54296875" style="11" customWidth="1"/>
    <col min="8" max="8" width="8.453125" style="11" customWidth="1"/>
    <col min="9" max="9" width="8.54296875" style="11" customWidth="1"/>
    <col min="10" max="10" width="5.26953125" style="11" customWidth="1"/>
    <col min="11" max="12" width="7.453125" style="11" customWidth="1"/>
    <col min="13" max="13" width="32.81640625" style="11" customWidth="1"/>
    <col min="14" max="15" width="7.453125" style="11" customWidth="1"/>
    <col min="16" max="16" width="9.1796875" style="11" customWidth="1"/>
    <col min="17" max="17" width="19.1796875" style="11" customWidth="1"/>
    <col min="18" max="18" width="6.453125" style="11" customWidth="1"/>
    <col min="19" max="19" width="11.54296875" style="11" customWidth="1"/>
    <col min="20" max="20" width="7.1796875" style="11" customWidth="1"/>
    <col min="21" max="21" width="9" style="11" customWidth="1"/>
    <col min="22" max="22" width="6.81640625" style="11" customWidth="1"/>
    <col min="23" max="23" width="9.54296875" style="11" customWidth="1"/>
    <col min="24" max="24" width="8.453125" style="11" customWidth="1"/>
    <col min="25" max="25" width="8.54296875" style="11" customWidth="1"/>
    <col min="26" max="26" width="5.26953125" style="11" customWidth="1"/>
    <col min="27" max="27" width="7.453125" style="11" customWidth="1"/>
    <col min="28" max="29" width="9.26953125" style="11" customWidth="1"/>
    <col min="30" max="30" width="23.81640625" style="11" customWidth="1"/>
    <col min="31" max="31" width="9.26953125" style="11" customWidth="1"/>
    <col min="32" max="32" width="9.7265625" style="11" customWidth="1"/>
    <col min="33" max="16384" width="9.1796875" style="11"/>
  </cols>
  <sheetData>
    <row r="1" spans="1:38" s="4" customFormat="1" ht="21.75" customHeight="1" x14ac:dyDescent="0.5">
      <c r="A1" s="1" t="s">
        <v>94</v>
      </c>
      <c r="B1" s="2"/>
      <c r="C1" s="2"/>
      <c r="D1" s="2"/>
      <c r="E1" s="2"/>
      <c r="F1" s="2"/>
      <c r="G1" s="2"/>
      <c r="H1" s="3"/>
      <c r="J1" s="5"/>
      <c r="Q1" s="1" t="str">
        <f>A1</f>
        <v>Aggregate energy balance 2008</v>
      </c>
      <c r="R1" s="2"/>
      <c r="S1" s="2"/>
      <c r="T1" s="2"/>
      <c r="U1" s="2"/>
      <c r="V1" s="2"/>
      <c r="W1" s="2"/>
      <c r="X1" s="3"/>
      <c r="Z1" s="5"/>
    </row>
    <row r="2" spans="1:38" ht="23.5" thickBot="1" x14ac:dyDescent="0.55000000000000004">
      <c r="A2" s="1" t="s">
        <v>0</v>
      </c>
      <c r="B2" s="6"/>
      <c r="C2" s="6"/>
      <c r="D2" s="6"/>
      <c r="E2" s="6"/>
      <c r="F2" s="6"/>
      <c r="G2" s="7"/>
      <c r="H2" s="8"/>
      <c r="I2" s="9"/>
      <c r="J2" s="9"/>
      <c r="K2" s="40" t="str">
        <f>M4</f>
        <v>Terawatt hours</v>
      </c>
      <c r="L2" s="10"/>
      <c r="M2" s="10"/>
      <c r="N2" s="10"/>
      <c r="O2" s="10"/>
      <c r="Q2" s="1" t="s">
        <v>0</v>
      </c>
      <c r="R2" s="6"/>
      <c r="S2" s="6"/>
      <c r="T2" s="6"/>
      <c r="U2" s="6"/>
      <c r="V2" s="6"/>
      <c r="W2" s="7"/>
      <c r="X2" s="8"/>
      <c r="Y2" s="9"/>
      <c r="Z2" s="9"/>
      <c r="AA2" s="10" t="s">
        <v>1</v>
      </c>
    </row>
    <row r="3" spans="1:38" s="15" customFormat="1" ht="33.75" customHeight="1" thickTop="1" x14ac:dyDescent="0.25">
      <c r="A3" s="12"/>
      <c r="B3" s="13" t="s">
        <v>2</v>
      </c>
      <c r="C3" s="14" t="s">
        <v>3</v>
      </c>
      <c r="D3" s="13" t="s">
        <v>4</v>
      </c>
      <c r="E3" s="13" t="s">
        <v>5</v>
      </c>
      <c r="F3" s="14" t="s">
        <v>6</v>
      </c>
      <c r="G3" s="14" t="s">
        <v>7</v>
      </c>
      <c r="H3" s="13" t="s">
        <v>8</v>
      </c>
      <c r="I3" s="13" t="s">
        <v>9</v>
      </c>
      <c r="J3" s="13" t="s">
        <v>10</v>
      </c>
      <c r="K3" s="13" t="s">
        <v>11</v>
      </c>
      <c r="L3" s="38"/>
      <c r="M3" s="43" t="s">
        <v>76</v>
      </c>
      <c r="N3" s="44"/>
      <c r="O3" s="38"/>
      <c r="Q3" s="12"/>
      <c r="R3" s="13" t="s">
        <v>2</v>
      </c>
      <c r="S3" s="14" t="s">
        <v>70</v>
      </c>
      <c r="T3" s="13" t="s">
        <v>4</v>
      </c>
      <c r="U3" s="13" t="s">
        <v>5</v>
      </c>
      <c r="V3" s="14" t="s">
        <v>71</v>
      </c>
      <c r="W3" s="14" t="s">
        <v>72</v>
      </c>
      <c r="X3" s="13" t="s">
        <v>8</v>
      </c>
      <c r="Y3" s="13" t="s">
        <v>9</v>
      </c>
      <c r="Z3" s="13" t="s">
        <v>10</v>
      </c>
      <c r="AA3" s="13" t="s">
        <v>11</v>
      </c>
    </row>
    <row r="4" spans="1:38" s="19" customFormat="1" ht="10.5" customHeight="1" x14ac:dyDescent="0.25">
      <c r="A4" s="16" t="s">
        <v>12</v>
      </c>
      <c r="B4" s="17"/>
      <c r="C4" s="18"/>
      <c r="D4" s="18"/>
      <c r="E4" s="18"/>
      <c r="F4" s="18"/>
      <c r="G4" s="18"/>
      <c r="H4" s="18"/>
      <c r="I4" s="18"/>
      <c r="J4" s="18"/>
      <c r="K4" s="18"/>
      <c r="L4" s="18"/>
      <c r="M4" s="45" t="s">
        <v>68</v>
      </c>
      <c r="N4" s="46">
        <f>IF(M4=AD5,AE5,IF(M4=AD6,AE6,AE7))</f>
        <v>1.163E-2</v>
      </c>
      <c r="O4" s="18"/>
      <c r="Q4" s="16" t="s">
        <v>12</v>
      </c>
      <c r="R4" s="17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</row>
    <row r="5" spans="1:38" s="19" customFormat="1" ht="10.5" customHeight="1" x14ac:dyDescent="0.2">
      <c r="A5" s="6" t="s">
        <v>79</v>
      </c>
      <c r="B5" s="17">
        <f>R5*$N$4</f>
        <v>131.47947600000001</v>
      </c>
      <c r="C5" s="17">
        <f t="shared" ref="C5:K19" si="0">S5*$N$4</f>
        <v>0</v>
      </c>
      <c r="D5" s="17">
        <f t="shared" si="0"/>
        <v>915.4535891999999</v>
      </c>
      <c r="E5" s="17">
        <f t="shared" si="0"/>
        <v>0</v>
      </c>
      <c r="F5" s="17">
        <f t="shared" si="0"/>
        <v>808.56179399999996</v>
      </c>
      <c r="G5" s="17">
        <f t="shared" si="0"/>
        <v>59.563277600000006</v>
      </c>
      <c r="H5" s="17">
        <f t="shared" si="0"/>
        <v>150.7881835</v>
      </c>
      <c r="I5" s="17">
        <f t="shared" si="0"/>
        <v>0</v>
      </c>
      <c r="J5" s="17">
        <f t="shared" si="0"/>
        <v>0</v>
      </c>
      <c r="K5" s="17">
        <f t="shared" si="0"/>
        <v>2065.8463203000001</v>
      </c>
      <c r="L5" s="17"/>
      <c r="M5" s="17"/>
      <c r="N5" s="17"/>
      <c r="O5" s="17"/>
      <c r="P5" s="17"/>
      <c r="Q5" s="6" t="s">
        <v>79</v>
      </c>
      <c r="R5" s="17">
        <v>11305.2</v>
      </c>
      <c r="S5" s="17">
        <v>0</v>
      </c>
      <c r="T5" s="17">
        <v>78714.84</v>
      </c>
      <c r="U5" s="17">
        <v>0</v>
      </c>
      <c r="V5" s="17">
        <v>69523.8</v>
      </c>
      <c r="W5" s="17">
        <v>5121.5200000000004</v>
      </c>
      <c r="X5" s="17">
        <v>12965.45</v>
      </c>
      <c r="Y5" s="17">
        <v>0</v>
      </c>
      <c r="Z5" s="17">
        <v>0</v>
      </c>
      <c r="AA5" s="17">
        <v>177630.81</v>
      </c>
      <c r="AB5" s="18"/>
      <c r="AC5" s="18" t="s">
        <v>67</v>
      </c>
      <c r="AD5" s="18" t="s">
        <v>1</v>
      </c>
      <c r="AE5" s="18">
        <v>1</v>
      </c>
      <c r="AF5" s="18"/>
      <c r="AJ5" s="51"/>
      <c r="AK5" s="51"/>
      <c r="AL5" s="51"/>
    </row>
    <row r="6" spans="1:38" s="19" customFormat="1" ht="10.5" customHeight="1" x14ac:dyDescent="0.2">
      <c r="A6" s="6" t="s">
        <v>13</v>
      </c>
      <c r="B6" s="17">
        <f t="shared" ref="B6:K43" si="1">R6*$N$4</f>
        <v>334.3416823</v>
      </c>
      <c r="C6" s="17">
        <f t="shared" si="0"/>
        <v>5.8195356999999994</v>
      </c>
      <c r="D6" s="17">
        <f t="shared" si="0"/>
        <v>766.3645487</v>
      </c>
      <c r="E6" s="17">
        <f t="shared" si="0"/>
        <v>301.08058010000002</v>
      </c>
      <c r="F6" s="17">
        <f t="shared" si="0"/>
        <v>397.36500119999999</v>
      </c>
      <c r="G6" s="17">
        <f t="shared" si="0"/>
        <v>11.338087</v>
      </c>
      <c r="H6" s="17">
        <f t="shared" si="0"/>
        <v>0</v>
      </c>
      <c r="I6" s="17">
        <f t="shared" si="0"/>
        <v>12.293724099999999</v>
      </c>
      <c r="J6" s="17">
        <f t="shared" si="0"/>
        <v>0</v>
      </c>
      <c r="K6" s="17">
        <f t="shared" si="0"/>
        <v>1828.6031591000001</v>
      </c>
      <c r="L6" s="17"/>
      <c r="M6" s="17"/>
      <c r="N6" s="17"/>
      <c r="O6" s="17"/>
      <c r="P6" s="17"/>
      <c r="Q6" s="6" t="s">
        <v>13</v>
      </c>
      <c r="R6" s="17">
        <v>28748.21</v>
      </c>
      <c r="S6" s="17">
        <v>500.39</v>
      </c>
      <c r="T6" s="17">
        <v>65895.490000000005</v>
      </c>
      <c r="U6" s="17">
        <v>25888.27</v>
      </c>
      <c r="V6" s="17">
        <v>34167.24</v>
      </c>
      <c r="W6" s="17">
        <v>974.9</v>
      </c>
      <c r="X6" s="17">
        <v>0</v>
      </c>
      <c r="Y6" s="17">
        <v>1057.07</v>
      </c>
      <c r="Z6" s="17">
        <v>0</v>
      </c>
      <c r="AA6" s="17">
        <v>157231.57</v>
      </c>
      <c r="AB6" s="18"/>
      <c r="AC6" s="18"/>
      <c r="AD6" s="18" t="s">
        <v>69</v>
      </c>
      <c r="AE6" s="42">
        <v>4.1868000000000002E-2</v>
      </c>
      <c r="AF6" s="18"/>
      <c r="AJ6" s="51"/>
      <c r="AK6" s="51"/>
    </row>
    <row r="7" spans="1:38" s="19" customFormat="1" ht="10.5" customHeight="1" x14ac:dyDescent="0.2">
      <c r="A7" s="6" t="s">
        <v>14</v>
      </c>
      <c r="B7" s="17">
        <f t="shared" si="1"/>
        <v>-5.4029490999999998</v>
      </c>
      <c r="C7" s="17">
        <f t="shared" si="0"/>
        <v>-1.6536697</v>
      </c>
      <c r="D7" s="17">
        <f t="shared" si="0"/>
        <v>-613.9343255</v>
      </c>
      <c r="E7" s="17">
        <f t="shared" si="0"/>
        <v>-364.3495246</v>
      </c>
      <c r="F7" s="17">
        <f t="shared" si="0"/>
        <v>-110.98729970000001</v>
      </c>
      <c r="G7" s="17">
        <f t="shared" si="0"/>
        <v>0</v>
      </c>
      <c r="H7" s="17">
        <f t="shared" si="0"/>
        <v>0</v>
      </c>
      <c r="I7" s="17">
        <f t="shared" si="0"/>
        <v>-1.2716242</v>
      </c>
      <c r="J7" s="17">
        <f t="shared" si="0"/>
        <v>0</v>
      </c>
      <c r="K7" s="17">
        <f t="shared" si="0"/>
        <v>-1097.5993928</v>
      </c>
      <c r="L7" s="17"/>
      <c r="M7" s="17"/>
      <c r="N7" s="17"/>
      <c r="O7" s="17"/>
      <c r="P7" s="17"/>
      <c r="Q7" s="6" t="s">
        <v>14</v>
      </c>
      <c r="R7" s="17">
        <v>-464.57</v>
      </c>
      <c r="S7" s="17">
        <v>-142.19</v>
      </c>
      <c r="T7" s="17">
        <v>-52788.85</v>
      </c>
      <c r="U7" s="17">
        <v>-31328.42</v>
      </c>
      <c r="V7" s="17">
        <v>-9543.19</v>
      </c>
      <c r="W7" s="17">
        <v>0</v>
      </c>
      <c r="X7" s="17">
        <v>0</v>
      </c>
      <c r="Y7" s="17">
        <v>-109.34</v>
      </c>
      <c r="Z7" s="17">
        <v>0</v>
      </c>
      <c r="AA7" s="17">
        <v>-94376.56</v>
      </c>
      <c r="AB7" s="18"/>
      <c r="AC7" s="18"/>
      <c r="AD7" s="18" t="s">
        <v>68</v>
      </c>
      <c r="AE7" s="41">
        <v>1.163E-2</v>
      </c>
      <c r="AF7" s="18"/>
      <c r="AJ7" s="51"/>
      <c r="AK7" s="51"/>
    </row>
    <row r="8" spans="1:38" s="19" customFormat="1" ht="10.5" customHeight="1" x14ac:dyDescent="0.2">
      <c r="A8" s="6" t="s">
        <v>15</v>
      </c>
      <c r="B8" s="17">
        <f t="shared" si="1"/>
        <v>0</v>
      </c>
      <c r="C8" s="17">
        <f t="shared" si="0"/>
        <v>0</v>
      </c>
      <c r="D8" s="17">
        <f t="shared" si="0"/>
        <v>0</v>
      </c>
      <c r="E8" s="17">
        <f t="shared" si="0"/>
        <v>-42.601271500000003</v>
      </c>
      <c r="F8" s="17">
        <f t="shared" si="0"/>
        <v>0</v>
      </c>
      <c r="G8" s="17">
        <f t="shared" si="0"/>
        <v>0</v>
      </c>
      <c r="H8" s="17">
        <f t="shared" si="0"/>
        <v>0</v>
      </c>
      <c r="I8" s="17">
        <f t="shared" si="0"/>
        <v>0</v>
      </c>
      <c r="J8" s="17">
        <f t="shared" si="0"/>
        <v>0</v>
      </c>
      <c r="K8" s="17">
        <f t="shared" si="0"/>
        <v>-42.601271500000003</v>
      </c>
      <c r="L8" s="17"/>
      <c r="M8" s="17"/>
      <c r="N8" s="17"/>
      <c r="O8" s="17"/>
      <c r="P8" s="17"/>
      <c r="Q8" s="6" t="s">
        <v>15</v>
      </c>
      <c r="R8" s="17">
        <v>0</v>
      </c>
      <c r="S8" s="17">
        <v>0</v>
      </c>
      <c r="T8" s="17">
        <v>0</v>
      </c>
      <c r="U8" s="17">
        <v>-3663.05</v>
      </c>
      <c r="V8" s="17">
        <v>0</v>
      </c>
      <c r="W8" s="17">
        <v>0</v>
      </c>
      <c r="X8" s="17">
        <v>0</v>
      </c>
      <c r="Y8" s="17">
        <v>0</v>
      </c>
      <c r="Z8" s="17">
        <v>0</v>
      </c>
      <c r="AA8" s="17">
        <v>-3663.05</v>
      </c>
      <c r="AB8" s="18"/>
      <c r="AC8" s="18"/>
      <c r="AD8" s="18"/>
      <c r="AE8" s="18"/>
      <c r="AF8" s="18"/>
      <c r="AJ8" s="51"/>
      <c r="AK8" s="51"/>
    </row>
    <row r="9" spans="1:38" s="19" customFormat="1" ht="10.5" customHeight="1" x14ac:dyDescent="0.2">
      <c r="A9" s="6" t="s">
        <v>16</v>
      </c>
      <c r="B9" s="24">
        <f t="shared" si="1"/>
        <v>-22.664195100000001</v>
      </c>
      <c r="C9" s="24">
        <f t="shared" si="0"/>
        <v>1.8855719</v>
      </c>
      <c r="D9" s="24">
        <f t="shared" si="0"/>
        <v>0.70326610000000001</v>
      </c>
      <c r="E9" s="24">
        <f t="shared" si="0"/>
        <v>0.63185789999999997</v>
      </c>
      <c r="F9" s="24">
        <f t="shared" si="0"/>
        <v>-3.0869509000000002</v>
      </c>
      <c r="G9" s="24">
        <f t="shared" si="0"/>
        <v>0</v>
      </c>
      <c r="H9" s="24">
        <f t="shared" si="0"/>
        <v>0</v>
      </c>
      <c r="I9" s="24">
        <f t="shared" si="0"/>
        <v>0</v>
      </c>
      <c r="J9" s="24">
        <f t="shared" si="0"/>
        <v>0</v>
      </c>
      <c r="K9" s="24">
        <f t="shared" si="0"/>
        <v>-22.530333800000001</v>
      </c>
      <c r="L9" s="20"/>
      <c r="M9" s="20"/>
      <c r="N9" s="20"/>
      <c r="O9" s="20"/>
      <c r="P9" s="20"/>
      <c r="Q9" s="6" t="s">
        <v>73</v>
      </c>
      <c r="R9" s="24">
        <v>-1948.77</v>
      </c>
      <c r="S9" s="24">
        <v>162.13</v>
      </c>
      <c r="T9" s="24">
        <v>60.47</v>
      </c>
      <c r="U9" s="24">
        <v>54.33</v>
      </c>
      <c r="V9" s="24">
        <v>-265.43</v>
      </c>
      <c r="W9" s="24">
        <v>0</v>
      </c>
      <c r="X9" s="24">
        <v>0</v>
      </c>
      <c r="Y9" s="24">
        <v>0</v>
      </c>
      <c r="Z9" s="24">
        <v>0</v>
      </c>
      <c r="AA9" s="24">
        <v>-1937.26</v>
      </c>
      <c r="AB9" s="18"/>
      <c r="AC9" s="18"/>
      <c r="AD9" s="18"/>
      <c r="AE9" s="18"/>
      <c r="AF9" s="18"/>
      <c r="AJ9" s="51"/>
      <c r="AK9" s="51"/>
    </row>
    <row r="10" spans="1:38" s="23" customFormat="1" ht="10.5" customHeight="1" x14ac:dyDescent="0.25">
      <c r="A10" s="21" t="s">
        <v>17</v>
      </c>
      <c r="B10" s="22">
        <f t="shared" si="1"/>
        <v>437.75401410000001</v>
      </c>
      <c r="C10" s="22">
        <f t="shared" si="0"/>
        <v>6.0513216000000005</v>
      </c>
      <c r="D10" s="22">
        <f t="shared" si="0"/>
        <v>1068.5871948000001</v>
      </c>
      <c r="E10" s="22">
        <f t="shared" si="0"/>
        <v>-105.23835810000001</v>
      </c>
      <c r="F10" s="22">
        <f t="shared" si="0"/>
        <v>1091.8525445999999</v>
      </c>
      <c r="G10" s="22">
        <f t="shared" si="0"/>
        <v>70.901248299999992</v>
      </c>
      <c r="H10" s="22">
        <f t="shared" si="0"/>
        <v>150.7881835</v>
      </c>
      <c r="I10" s="22">
        <f t="shared" si="0"/>
        <v>11.022099900000001</v>
      </c>
      <c r="J10" s="22">
        <f t="shared" si="0"/>
        <v>0</v>
      </c>
      <c r="K10" s="22">
        <f t="shared" si="0"/>
        <v>2731.7183649999997</v>
      </c>
      <c r="L10" s="25"/>
      <c r="M10" s="25"/>
      <c r="N10" s="25"/>
      <c r="O10" s="25"/>
      <c r="P10" s="17"/>
      <c r="Q10" s="21" t="s">
        <v>17</v>
      </c>
      <c r="R10" s="22">
        <v>37640.07</v>
      </c>
      <c r="S10" s="22">
        <v>520.32000000000005</v>
      </c>
      <c r="T10" s="22">
        <v>91881.96</v>
      </c>
      <c r="U10" s="22">
        <v>-9048.8700000000008</v>
      </c>
      <c r="V10" s="22">
        <v>93882.42</v>
      </c>
      <c r="W10" s="22">
        <v>6096.41</v>
      </c>
      <c r="X10" s="22">
        <v>12965.45</v>
      </c>
      <c r="Y10" s="22">
        <v>947.73</v>
      </c>
      <c r="Z10" s="22">
        <v>0</v>
      </c>
      <c r="AA10" s="22">
        <v>234885.5</v>
      </c>
      <c r="AB10" s="18"/>
      <c r="AC10" s="18"/>
      <c r="AD10" s="18"/>
      <c r="AE10" s="18"/>
      <c r="AF10" s="18"/>
      <c r="AJ10" s="51"/>
      <c r="AK10" s="51"/>
    </row>
    <row r="11" spans="1:38" s="23" customFormat="1" ht="11.25" customHeight="1" x14ac:dyDescent="0.2">
      <c r="A11" s="21" t="s">
        <v>18</v>
      </c>
      <c r="B11" s="24">
        <f t="shared" si="1"/>
        <v>1.7497334999999998</v>
      </c>
      <c r="C11" s="24">
        <f t="shared" si="0"/>
        <v>-7.5827599999999995E-2</v>
      </c>
      <c r="D11" s="24">
        <f t="shared" si="0"/>
        <v>1.3163996999999998</v>
      </c>
      <c r="E11" s="24">
        <f t="shared" si="0"/>
        <v>-1.2460381999999999</v>
      </c>
      <c r="F11" s="24">
        <f t="shared" si="0"/>
        <v>5.1686046000000001</v>
      </c>
      <c r="G11" s="24">
        <f t="shared" si="0"/>
        <v>0</v>
      </c>
      <c r="H11" s="24">
        <f t="shared" si="0"/>
        <v>0</v>
      </c>
      <c r="I11" s="24">
        <f t="shared" si="0"/>
        <v>0.27528210000000003</v>
      </c>
      <c r="J11" s="24">
        <f t="shared" si="0"/>
        <v>0</v>
      </c>
      <c r="K11" s="24">
        <f t="shared" si="0"/>
        <v>7.1881541000000002</v>
      </c>
      <c r="L11" s="24"/>
      <c r="M11" s="24"/>
      <c r="N11" s="24"/>
      <c r="O11" s="24"/>
      <c r="P11" s="17"/>
      <c r="Q11" s="21" t="s">
        <v>74</v>
      </c>
      <c r="R11" s="24">
        <v>150.44999999999999</v>
      </c>
      <c r="S11" s="24">
        <v>-6.52</v>
      </c>
      <c r="T11" s="24">
        <v>113.19</v>
      </c>
      <c r="U11" s="24">
        <v>-107.14</v>
      </c>
      <c r="V11" s="24">
        <v>444.42</v>
      </c>
      <c r="W11" s="24">
        <v>0</v>
      </c>
      <c r="X11" s="24">
        <v>0</v>
      </c>
      <c r="Y11" s="24">
        <v>23.67</v>
      </c>
      <c r="Z11" s="24">
        <v>0</v>
      </c>
      <c r="AA11" s="24">
        <v>618.07000000000005</v>
      </c>
      <c r="AB11" s="18"/>
      <c r="AC11" s="18"/>
      <c r="AD11" s="18"/>
      <c r="AE11" s="18"/>
      <c r="AF11" s="18"/>
      <c r="AJ11" s="51"/>
      <c r="AK11" s="51"/>
    </row>
    <row r="12" spans="1:38" s="23" customFormat="1" ht="10.5" customHeight="1" x14ac:dyDescent="0.25">
      <c r="A12" s="21" t="s">
        <v>19</v>
      </c>
      <c r="B12" s="22">
        <f t="shared" si="1"/>
        <v>436.00428060000002</v>
      </c>
      <c r="C12" s="22">
        <f t="shared" si="0"/>
        <v>6.1271491999999999</v>
      </c>
      <c r="D12" s="22">
        <f t="shared" si="0"/>
        <v>1067.2707951</v>
      </c>
      <c r="E12" s="22">
        <f t="shared" si="0"/>
        <v>-103.9923199</v>
      </c>
      <c r="F12" s="22">
        <f t="shared" si="0"/>
        <v>1086.6839399999999</v>
      </c>
      <c r="G12" s="22">
        <f t="shared" si="0"/>
        <v>70.901248299999992</v>
      </c>
      <c r="H12" s="22">
        <f t="shared" si="0"/>
        <v>150.7881835</v>
      </c>
      <c r="I12" s="22">
        <f t="shared" si="0"/>
        <v>10.746817799999999</v>
      </c>
      <c r="J12" s="22">
        <f t="shared" si="0"/>
        <v>0</v>
      </c>
      <c r="K12" s="22">
        <f t="shared" si="0"/>
        <v>2724.5302108999999</v>
      </c>
      <c r="L12" s="25"/>
      <c r="M12" s="25"/>
      <c r="N12" s="25"/>
      <c r="O12" s="25"/>
      <c r="P12" s="17"/>
      <c r="Q12" s="21" t="s">
        <v>19</v>
      </c>
      <c r="R12" s="22">
        <v>37489.620000000003</v>
      </c>
      <c r="S12" s="22">
        <v>526.84</v>
      </c>
      <c r="T12" s="22">
        <v>91768.77</v>
      </c>
      <c r="U12" s="22">
        <v>-8941.73</v>
      </c>
      <c r="V12" s="22">
        <v>93438</v>
      </c>
      <c r="W12" s="22">
        <v>6096.41</v>
      </c>
      <c r="X12" s="22">
        <v>12965.45</v>
      </c>
      <c r="Y12" s="22">
        <v>924.06</v>
      </c>
      <c r="Z12" s="22">
        <v>0</v>
      </c>
      <c r="AA12" s="22">
        <v>234267.43</v>
      </c>
      <c r="AB12" s="18"/>
      <c r="AC12" s="18"/>
      <c r="AD12" s="18"/>
      <c r="AE12" s="18"/>
      <c r="AF12" s="18"/>
      <c r="AJ12" s="51"/>
      <c r="AK12" s="51"/>
    </row>
    <row r="13" spans="1:38" s="19" customFormat="1" ht="10.5" customHeight="1" x14ac:dyDescent="0.2">
      <c r="A13" s="6" t="s">
        <v>20</v>
      </c>
      <c r="B13" s="24">
        <f t="shared" si="1"/>
        <v>0</v>
      </c>
      <c r="C13" s="24">
        <f t="shared" si="0"/>
        <v>-1.4656125999999998</v>
      </c>
      <c r="D13" s="24">
        <f t="shared" si="0"/>
        <v>-38.302590899999998</v>
      </c>
      <c r="E13" s="24">
        <f t="shared" si="0"/>
        <v>38.261769600000001</v>
      </c>
      <c r="F13" s="24">
        <f t="shared" si="0"/>
        <v>-6.8268099999999998E-2</v>
      </c>
      <c r="G13" s="24">
        <f t="shared" si="0"/>
        <v>0</v>
      </c>
      <c r="H13" s="24">
        <f t="shared" si="0"/>
        <v>-12.279768099999998</v>
      </c>
      <c r="I13" s="24">
        <f t="shared" si="0"/>
        <v>12.279768099999998</v>
      </c>
      <c r="J13" s="24">
        <f t="shared" si="0"/>
        <v>0</v>
      </c>
      <c r="K13" s="24">
        <f t="shared" si="0"/>
        <v>-1.574702</v>
      </c>
      <c r="L13" s="24"/>
      <c r="M13" s="24"/>
      <c r="N13" s="24"/>
      <c r="O13" s="24"/>
      <c r="P13" s="17"/>
      <c r="Q13" s="6" t="s">
        <v>20</v>
      </c>
      <c r="R13" s="24">
        <v>0</v>
      </c>
      <c r="S13" s="24">
        <v>-126.02</v>
      </c>
      <c r="T13" s="24">
        <v>-3293.43</v>
      </c>
      <c r="U13" s="24">
        <v>3289.92</v>
      </c>
      <c r="V13" s="24">
        <v>-5.87</v>
      </c>
      <c r="W13" s="24">
        <v>0</v>
      </c>
      <c r="X13" s="24">
        <v>-1055.8699999999999</v>
      </c>
      <c r="Y13" s="24">
        <v>1055.8699999999999</v>
      </c>
      <c r="Z13" s="24">
        <v>0</v>
      </c>
      <c r="AA13" s="24">
        <v>-135.4</v>
      </c>
      <c r="AB13" s="18"/>
      <c r="AC13" s="18"/>
      <c r="AD13" s="18"/>
      <c r="AE13" s="18"/>
      <c r="AF13" s="18"/>
      <c r="AJ13" s="51"/>
      <c r="AK13" s="51"/>
    </row>
    <row r="14" spans="1:38" s="19" customFormat="1" ht="10.5" customHeight="1" x14ac:dyDescent="0.25">
      <c r="A14" s="16" t="s">
        <v>21</v>
      </c>
      <c r="B14" s="25">
        <f t="shared" si="1"/>
        <v>-414.50122470000002</v>
      </c>
      <c r="C14" s="25">
        <f t="shared" si="0"/>
        <v>19.431520299999999</v>
      </c>
      <c r="D14" s="25">
        <f t="shared" si="0"/>
        <v>-1028.9682041999999</v>
      </c>
      <c r="E14" s="25">
        <f t="shared" si="0"/>
        <v>1002.3707430999999</v>
      </c>
      <c r="F14" s="25">
        <f t="shared" si="0"/>
        <v>-402.23634299999998</v>
      </c>
      <c r="G14" s="25">
        <f t="shared" si="0"/>
        <v>-41.670871500000004</v>
      </c>
      <c r="H14" s="25">
        <f t="shared" si="0"/>
        <v>-138.50853169999999</v>
      </c>
      <c r="I14" s="25">
        <f t="shared" si="0"/>
        <v>372.54937239999998</v>
      </c>
      <c r="J14" s="25">
        <f t="shared" si="0"/>
        <v>17.875658899999998</v>
      </c>
      <c r="K14" s="25">
        <f t="shared" si="0"/>
        <v>-613.65776410000001</v>
      </c>
      <c r="L14" s="25"/>
      <c r="M14" s="25"/>
      <c r="N14" s="25"/>
      <c r="O14" s="25"/>
      <c r="P14" s="17"/>
      <c r="Q14" s="16" t="s">
        <v>21</v>
      </c>
      <c r="R14" s="25">
        <v>-35640.69</v>
      </c>
      <c r="S14" s="25">
        <v>1670.81</v>
      </c>
      <c r="T14" s="25">
        <v>-88475.34</v>
      </c>
      <c r="U14" s="25">
        <v>86188.37</v>
      </c>
      <c r="V14" s="25">
        <v>-34586.1</v>
      </c>
      <c r="W14" s="25">
        <v>-3583.05</v>
      </c>
      <c r="X14" s="25">
        <v>-11909.59</v>
      </c>
      <c r="Y14" s="25">
        <v>32033.48</v>
      </c>
      <c r="Z14" s="25">
        <v>1537.03</v>
      </c>
      <c r="AA14" s="25">
        <v>-52765.07</v>
      </c>
      <c r="AB14" s="18"/>
      <c r="AC14" s="18"/>
      <c r="AD14" s="18"/>
      <c r="AE14" s="18"/>
      <c r="AF14" s="18"/>
      <c r="AJ14" s="51"/>
      <c r="AK14" s="51"/>
    </row>
    <row r="15" spans="1:38" s="19" customFormat="1" ht="10.5" customHeight="1" x14ac:dyDescent="0.2">
      <c r="A15" s="6" t="s">
        <v>22</v>
      </c>
      <c r="B15" s="17">
        <f t="shared" si="1"/>
        <v>-348.24209089999999</v>
      </c>
      <c r="C15" s="17">
        <f t="shared" si="0"/>
        <v>-9.9833082999999991</v>
      </c>
      <c r="D15" s="17">
        <f t="shared" si="0"/>
        <v>0</v>
      </c>
      <c r="E15" s="17">
        <f t="shared" si="0"/>
        <v>-18.434712999999999</v>
      </c>
      <c r="F15" s="17">
        <f t="shared" si="0"/>
        <v>-376.81048809999999</v>
      </c>
      <c r="G15" s="17">
        <f t="shared" si="0"/>
        <v>-41.097512500000001</v>
      </c>
      <c r="H15" s="17">
        <f t="shared" si="0"/>
        <v>-138.50853169999999</v>
      </c>
      <c r="I15" s="17">
        <f t="shared" si="0"/>
        <v>372.54937239999998</v>
      </c>
      <c r="J15" s="17">
        <f t="shared" si="0"/>
        <v>0</v>
      </c>
      <c r="K15" s="17">
        <f t="shared" si="0"/>
        <v>-560.5272721</v>
      </c>
      <c r="L15" s="17"/>
      <c r="M15" s="17"/>
      <c r="N15" s="17"/>
      <c r="O15" s="17"/>
      <c r="P15" s="17"/>
      <c r="Q15" s="6" t="s">
        <v>22</v>
      </c>
      <c r="R15" s="17">
        <v>-29943.43</v>
      </c>
      <c r="S15" s="17">
        <v>-858.41</v>
      </c>
      <c r="T15" s="17">
        <v>0</v>
      </c>
      <c r="U15" s="17">
        <v>-1585.1</v>
      </c>
      <c r="V15" s="17">
        <v>-32399.87</v>
      </c>
      <c r="W15" s="17">
        <v>-3533.75</v>
      </c>
      <c r="X15" s="17">
        <v>-11909.59</v>
      </c>
      <c r="Y15" s="17">
        <v>32033.48</v>
      </c>
      <c r="Z15" s="17">
        <v>0</v>
      </c>
      <c r="AA15" s="17">
        <v>-48196.67</v>
      </c>
      <c r="AB15" s="18"/>
      <c r="AC15" s="18"/>
      <c r="AD15" s="18"/>
      <c r="AE15" s="18"/>
      <c r="AF15" s="18"/>
      <c r="AJ15" s="51"/>
      <c r="AK15" s="51"/>
    </row>
    <row r="16" spans="1:38" s="19" customFormat="1" ht="10.5" customHeight="1" x14ac:dyDescent="0.2">
      <c r="A16" s="6" t="s">
        <v>23</v>
      </c>
      <c r="B16" s="17">
        <f t="shared" si="1"/>
        <v>-336.94831419999997</v>
      </c>
      <c r="C16" s="17">
        <f t="shared" si="0"/>
        <v>0</v>
      </c>
      <c r="D16" s="17">
        <f t="shared" si="0"/>
        <v>0</v>
      </c>
      <c r="E16" s="17">
        <f t="shared" si="0"/>
        <v>-12.89767</v>
      </c>
      <c r="F16" s="17">
        <f t="shared" si="0"/>
        <v>-344.45361839999998</v>
      </c>
      <c r="G16" s="17">
        <f t="shared" si="0"/>
        <v>-9.3438908999999999</v>
      </c>
      <c r="H16" s="17">
        <f t="shared" si="0"/>
        <v>-138.50853169999999</v>
      </c>
      <c r="I16" s="17">
        <f t="shared" si="0"/>
        <v>341.5386752</v>
      </c>
      <c r="J16" s="17">
        <f t="shared" si="0"/>
        <v>0</v>
      </c>
      <c r="K16" s="17">
        <f t="shared" si="0"/>
        <v>-500.61346630000003</v>
      </c>
      <c r="L16" s="17"/>
      <c r="M16" s="17"/>
      <c r="N16" s="17"/>
      <c r="O16" s="17"/>
      <c r="P16" s="17"/>
      <c r="Q16" s="6" t="s">
        <v>23</v>
      </c>
      <c r="R16" s="17">
        <v>-28972.34</v>
      </c>
      <c r="S16" s="17">
        <v>0</v>
      </c>
      <c r="T16" s="17">
        <v>0</v>
      </c>
      <c r="U16" s="17">
        <v>-1109</v>
      </c>
      <c r="V16" s="17">
        <v>-29617.68</v>
      </c>
      <c r="W16" s="17">
        <v>-803.43</v>
      </c>
      <c r="X16" s="17">
        <v>-11909.59</v>
      </c>
      <c r="Y16" s="17">
        <v>29367.040000000001</v>
      </c>
      <c r="Z16" s="17">
        <v>0</v>
      </c>
      <c r="AA16" s="17">
        <v>-43045.01</v>
      </c>
      <c r="AB16" s="18"/>
      <c r="AC16" s="18"/>
      <c r="AD16" s="18"/>
      <c r="AE16" s="18"/>
      <c r="AF16" s="18"/>
      <c r="AJ16" s="51"/>
      <c r="AK16" s="51"/>
    </row>
    <row r="17" spans="1:37" s="19" customFormat="1" ht="10.5" customHeight="1" x14ac:dyDescent="0.2">
      <c r="A17" s="6" t="s">
        <v>24</v>
      </c>
      <c r="B17" s="17">
        <f t="shared" si="1"/>
        <v>-11.2937767</v>
      </c>
      <c r="C17" s="17">
        <f t="shared" si="0"/>
        <v>-9.9833082999999991</v>
      </c>
      <c r="D17" s="17">
        <f t="shared" si="0"/>
        <v>0</v>
      </c>
      <c r="E17" s="17">
        <f t="shared" si="0"/>
        <v>-5.5370429999999997</v>
      </c>
      <c r="F17" s="17">
        <f t="shared" si="0"/>
        <v>-32.356869699999997</v>
      </c>
      <c r="G17" s="17">
        <f t="shared" si="0"/>
        <v>-31.753621600000002</v>
      </c>
      <c r="H17" s="17">
        <f t="shared" si="0"/>
        <v>0</v>
      </c>
      <c r="I17" s="17">
        <f t="shared" si="0"/>
        <v>31.010813499999998</v>
      </c>
      <c r="J17" s="17">
        <f t="shared" si="0"/>
        <v>0</v>
      </c>
      <c r="K17" s="17">
        <f t="shared" si="0"/>
        <v>-59.913805799999999</v>
      </c>
      <c r="L17" s="17"/>
      <c r="M17" s="17"/>
      <c r="N17" s="17"/>
      <c r="O17" s="17"/>
      <c r="P17" s="17"/>
      <c r="Q17" s="6" t="s">
        <v>24</v>
      </c>
      <c r="R17" s="17">
        <v>-971.09</v>
      </c>
      <c r="S17" s="17">
        <v>-858.41</v>
      </c>
      <c r="T17" s="17">
        <v>0</v>
      </c>
      <c r="U17" s="17">
        <v>-476.1</v>
      </c>
      <c r="V17" s="17">
        <v>-2782.19</v>
      </c>
      <c r="W17" s="17">
        <v>-2730.32</v>
      </c>
      <c r="X17" s="17">
        <v>0</v>
      </c>
      <c r="Y17" s="17">
        <v>2666.45</v>
      </c>
      <c r="Z17" s="17">
        <v>0</v>
      </c>
      <c r="AA17" s="17">
        <v>-5151.66</v>
      </c>
      <c r="AB17" s="18"/>
      <c r="AC17" s="18"/>
      <c r="AD17" s="18"/>
      <c r="AE17" s="18"/>
      <c r="AF17" s="18"/>
      <c r="AJ17" s="51"/>
      <c r="AK17" s="51"/>
    </row>
    <row r="18" spans="1:37" s="26" customFormat="1" ht="10.5" customHeight="1" x14ac:dyDescent="0.2">
      <c r="A18" s="6" t="s">
        <v>25</v>
      </c>
      <c r="B18" s="17">
        <f t="shared" si="1"/>
        <v>-3.6512384999999998</v>
      </c>
      <c r="C18" s="17">
        <f t="shared" si="0"/>
        <v>-0.59754940000000001</v>
      </c>
      <c r="D18" s="17">
        <f t="shared" si="0"/>
        <v>0</v>
      </c>
      <c r="E18" s="17">
        <f t="shared" si="0"/>
        <v>-0.76374209999999998</v>
      </c>
      <c r="F18" s="17">
        <f t="shared" si="0"/>
        <v>-25.425854900000001</v>
      </c>
      <c r="G18" s="17">
        <f t="shared" si="0"/>
        <v>-0.57335899999999995</v>
      </c>
      <c r="H18" s="17">
        <f t="shared" si="0"/>
        <v>0</v>
      </c>
      <c r="I18" s="17">
        <f t="shared" si="0"/>
        <v>0</v>
      </c>
      <c r="J18" s="17">
        <f t="shared" si="0"/>
        <v>17.875658899999998</v>
      </c>
      <c r="K18" s="17">
        <f t="shared" si="0"/>
        <v>-13.136085</v>
      </c>
      <c r="L18" s="17"/>
      <c r="M18" s="17"/>
      <c r="N18" s="17"/>
      <c r="O18" s="17"/>
      <c r="P18" s="17"/>
      <c r="Q18" s="6" t="s">
        <v>25</v>
      </c>
      <c r="R18" s="17">
        <v>-313.95</v>
      </c>
      <c r="S18" s="17">
        <v>-51.38</v>
      </c>
      <c r="T18" s="17">
        <v>0</v>
      </c>
      <c r="U18" s="17">
        <v>-65.67</v>
      </c>
      <c r="V18" s="17">
        <v>-2186.23</v>
      </c>
      <c r="W18" s="17">
        <v>-49.3</v>
      </c>
      <c r="X18" s="17">
        <v>0</v>
      </c>
      <c r="Y18" s="17">
        <v>0</v>
      </c>
      <c r="Z18" s="17">
        <v>1537.03</v>
      </c>
      <c r="AA18" s="17">
        <v>-1129.5</v>
      </c>
      <c r="AB18" s="18"/>
      <c r="AC18" s="18"/>
      <c r="AD18" s="18"/>
      <c r="AE18" s="18"/>
      <c r="AF18" s="18"/>
      <c r="AJ18" s="51"/>
      <c r="AK18" s="51"/>
    </row>
    <row r="19" spans="1:37" s="19" customFormat="1" ht="10.5" customHeight="1" x14ac:dyDescent="0.2">
      <c r="A19" s="6" t="s">
        <v>26</v>
      </c>
      <c r="B19" s="17">
        <f t="shared" si="1"/>
        <v>0</v>
      </c>
      <c r="C19" s="17">
        <f t="shared" si="0"/>
        <v>0</v>
      </c>
      <c r="D19" s="17">
        <f t="shared" si="0"/>
        <v>-1028.9682041999999</v>
      </c>
      <c r="E19" s="17">
        <f t="shared" si="0"/>
        <v>1024.0860465000001</v>
      </c>
      <c r="F19" s="17">
        <f t="shared" si="0"/>
        <v>0</v>
      </c>
      <c r="G19" s="17">
        <f t="shared" si="0"/>
        <v>0</v>
      </c>
      <c r="H19" s="17">
        <f t="shared" si="0"/>
        <v>0</v>
      </c>
      <c r="I19" s="17">
        <f t="shared" si="0"/>
        <v>0</v>
      </c>
      <c r="J19" s="17">
        <f t="shared" si="0"/>
        <v>0</v>
      </c>
      <c r="K19" s="17">
        <f t="shared" si="0"/>
        <v>-4.8821577000000005</v>
      </c>
      <c r="L19" s="17"/>
      <c r="M19" s="17"/>
      <c r="N19" s="17"/>
      <c r="O19" s="17"/>
      <c r="P19" s="17"/>
      <c r="Q19" s="6" t="s">
        <v>26</v>
      </c>
      <c r="R19" s="17">
        <v>0</v>
      </c>
      <c r="S19" s="17">
        <v>0</v>
      </c>
      <c r="T19" s="17">
        <v>-88475.34</v>
      </c>
      <c r="U19" s="17">
        <v>88055.55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-419.79</v>
      </c>
      <c r="AB19" s="18"/>
      <c r="AC19" s="18"/>
      <c r="AD19" s="18"/>
      <c r="AE19" s="18"/>
      <c r="AF19" s="18"/>
      <c r="AJ19" s="51"/>
      <c r="AK19" s="51"/>
    </row>
    <row r="20" spans="1:37" s="19" customFormat="1" ht="10.5" customHeight="1" x14ac:dyDescent="0.2">
      <c r="A20" s="6" t="s">
        <v>27</v>
      </c>
      <c r="B20" s="17">
        <f t="shared" si="1"/>
        <v>-49.780586799999995</v>
      </c>
      <c r="C20" s="17">
        <f t="shared" si="1"/>
        <v>47.260016899999997</v>
      </c>
      <c r="D20" s="17">
        <f t="shared" si="1"/>
        <v>0</v>
      </c>
      <c r="E20" s="17">
        <f t="shared" si="1"/>
        <v>0</v>
      </c>
      <c r="F20" s="17">
        <f t="shared" si="1"/>
        <v>0</v>
      </c>
      <c r="G20" s="17">
        <f t="shared" si="1"/>
        <v>0</v>
      </c>
      <c r="H20" s="17">
        <f t="shared" si="1"/>
        <v>0</v>
      </c>
      <c r="I20" s="17">
        <f t="shared" si="1"/>
        <v>0</v>
      </c>
      <c r="J20" s="17">
        <f t="shared" si="1"/>
        <v>0</v>
      </c>
      <c r="K20" s="17">
        <f t="shared" si="1"/>
        <v>-2.5205698999999999</v>
      </c>
      <c r="L20" s="17"/>
      <c r="M20" s="17"/>
      <c r="N20" s="17"/>
      <c r="O20" s="17"/>
      <c r="P20" s="17"/>
      <c r="Q20" s="6" t="s">
        <v>27</v>
      </c>
      <c r="R20" s="17">
        <v>-4280.3599999999997</v>
      </c>
      <c r="S20" s="17">
        <v>4063.63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-216.73</v>
      </c>
      <c r="AB20" s="18"/>
      <c r="AC20" s="18"/>
      <c r="AD20" s="18"/>
      <c r="AE20" s="18"/>
      <c r="AF20" s="18"/>
      <c r="AJ20" s="51"/>
      <c r="AK20" s="51"/>
    </row>
    <row r="21" spans="1:37" s="19" customFormat="1" ht="10.5" customHeight="1" x14ac:dyDescent="0.2">
      <c r="A21" s="6" t="s">
        <v>28</v>
      </c>
      <c r="B21" s="17">
        <f t="shared" si="1"/>
        <v>-9.9122489999999992</v>
      </c>
      <c r="C21" s="17">
        <f t="shared" si="1"/>
        <v>-19.979758499999999</v>
      </c>
      <c r="D21" s="17">
        <f t="shared" si="1"/>
        <v>0</v>
      </c>
      <c r="E21" s="17">
        <f t="shared" si="1"/>
        <v>-2.5168482999999999</v>
      </c>
      <c r="F21" s="17">
        <f t="shared" si="1"/>
        <v>0</v>
      </c>
      <c r="G21" s="17">
        <f t="shared" si="1"/>
        <v>0</v>
      </c>
      <c r="H21" s="17">
        <f t="shared" si="1"/>
        <v>0</v>
      </c>
      <c r="I21" s="17">
        <f t="shared" si="1"/>
        <v>0</v>
      </c>
      <c r="J21" s="17">
        <f t="shared" si="1"/>
        <v>0</v>
      </c>
      <c r="K21" s="17">
        <f t="shared" si="1"/>
        <v>-32.408739500000003</v>
      </c>
      <c r="L21" s="17"/>
      <c r="M21" s="17"/>
      <c r="N21" s="17"/>
      <c r="O21" s="17"/>
      <c r="P21" s="17"/>
      <c r="Q21" s="6" t="s">
        <v>28</v>
      </c>
      <c r="R21" s="17">
        <v>-852.3</v>
      </c>
      <c r="S21" s="17">
        <v>-1717.95</v>
      </c>
      <c r="T21" s="17">
        <v>0</v>
      </c>
      <c r="U21" s="17">
        <v>-216.41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-2786.65</v>
      </c>
      <c r="AB21" s="18"/>
      <c r="AC21" s="18"/>
      <c r="AD21" s="18"/>
      <c r="AE21" s="18"/>
      <c r="AF21" s="18"/>
      <c r="AJ21" s="51"/>
      <c r="AK21" s="51"/>
    </row>
    <row r="22" spans="1:37" s="19" customFormat="1" ht="10.5" customHeight="1" x14ac:dyDescent="0.2">
      <c r="A22" s="6" t="s">
        <v>29</v>
      </c>
      <c r="B22" s="17">
        <f t="shared" si="1"/>
        <v>-2.9151758000000001</v>
      </c>
      <c r="C22" s="17">
        <f t="shared" si="1"/>
        <v>2.7321195999999999</v>
      </c>
      <c r="D22" s="17">
        <f t="shared" si="1"/>
        <v>0</v>
      </c>
      <c r="E22" s="17">
        <f t="shared" si="1"/>
        <v>0</v>
      </c>
      <c r="F22" s="17">
        <f t="shared" si="1"/>
        <v>0</v>
      </c>
      <c r="G22" s="17">
        <f t="shared" si="1"/>
        <v>0</v>
      </c>
      <c r="H22" s="17">
        <f t="shared" si="1"/>
        <v>0</v>
      </c>
      <c r="I22" s="17">
        <f t="shared" si="1"/>
        <v>0</v>
      </c>
      <c r="J22" s="17">
        <f t="shared" si="1"/>
        <v>0</v>
      </c>
      <c r="K22" s="17">
        <f t="shared" si="1"/>
        <v>-0.18293989999999999</v>
      </c>
      <c r="L22" s="17"/>
      <c r="M22" s="17"/>
      <c r="N22" s="17"/>
      <c r="O22" s="17"/>
      <c r="P22" s="17"/>
      <c r="Q22" s="6" t="s">
        <v>29</v>
      </c>
      <c r="R22" s="17">
        <v>-250.66</v>
      </c>
      <c r="S22" s="17">
        <v>234.92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-15.73</v>
      </c>
      <c r="AB22" s="18"/>
      <c r="AC22" s="18"/>
      <c r="AD22" s="18"/>
      <c r="AE22" s="18"/>
      <c r="AF22" s="18"/>
      <c r="AJ22" s="51"/>
      <c r="AK22" s="51"/>
    </row>
    <row r="23" spans="1:37" s="19" customFormat="1" ht="10.5" customHeight="1" x14ac:dyDescent="0.2">
      <c r="A23" s="27" t="s">
        <v>77</v>
      </c>
      <c r="B23" s="28">
        <f t="shared" si="1"/>
        <v>0</v>
      </c>
      <c r="C23" s="28">
        <f t="shared" si="1"/>
        <v>0</v>
      </c>
      <c r="D23" s="28">
        <f t="shared" si="1"/>
        <v>0</v>
      </c>
      <c r="E23" s="28">
        <f t="shared" si="1"/>
        <v>0</v>
      </c>
      <c r="F23" s="28">
        <f t="shared" si="1"/>
        <v>0</v>
      </c>
      <c r="G23" s="28">
        <f t="shared" si="1"/>
        <v>0</v>
      </c>
      <c r="H23" s="28">
        <f t="shared" si="1"/>
        <v>0</v>
      </c>
      <c r="I23" s="28">
        <f t="shared" si="1"/>
        <v>0</v>
      </c>
      <c r="J23" s="28">
        <f t="shared" si="1"/>
        <v>0</v>
      </c>
      <c r="K23" s="28">
        <f t="shared" si="1"/>
        <v>0</v>
      </c>
      <c r="L23" s="17"/>
      <c r="M23" s="17"/>
      <c r="N23" s="17"/>
      <c r="O23" s="17"/>
      <c r="P23" s="17"/>
      <c r="Q23" s="27" t="s">
        <v>77</v>
      </c>
      <c r="R23" s="28">
        <v>0</v>
      </c>
      <c r="S23" s="28">
        <v>0</v>
      </c>
      <c r="T23" s="28">
        <v>0</v>
      </c>
      <c r="U23" s="28">
        <v>0</v>
      </c>
      <c r="V23" s="28">
        <v>0</v>
      </c>
      <c r="W23" s="28">
        <v>0</v>
      </c>
      <c r="X23" s="28">
        <v>0</v>
      </c>
      <c r="Y23" s="28">
        <v>0</v>
      </c>
      <c r="Z23" s="28">
        <v>0</v>
      </c>
      <c r="AA23" s="28">
        <v>0</v>
      </c>
      <c r="AB23" s="18"/>
      <c r="AC23" s="18"/>
      <c r="AD23" s="18"/>
      <c r="AE23" s="18"/>
      <c r="AF23" s="18"/>
      <c r="AJ23" s="51"/>
      <c r="AK23" s="51"/>
    </row>
    <row r="24" spans="1:37" s="19" customFormat="1" ht="10.5" customHeight="1" x14ac:dyDescent="0.25">
      <c r="A24" s="16" t="s">
        <v>31</v>
      </c>
      <c r="B24" s="25">
        <f t="shared" si="1"/>
        <v>4.3496199999999999E-2</v>
      </c>
      <c r="C24" s="25">
        <f t="shared" si="1"/>
        <v>9.8768937999999995</v>
      </c>
      <c r="D24" s="25">
        <f t="shared" si="1"/>
        <v>0</v>
      </c>
      <c r="E24" s="25">
        <f t="shared" si="1"/>
        <v>64.478580800000003</v>
      </c>
      <c r="F24" s="25">
        <f t="shared" si="1"/>
        <v>69.350387800000007</v>
      </c>
      <c r="G24" s="25">
        <f t="shared" si="1"/>
        <v>0</v>
      </c>
      <c r="H24" s="25">
        <f t="shared" si="1"/>
        <v>0</v>
      </c>
      <c r="I24" s="25">
        <f t="shared" si="1"/>
        <v>25.901870799999998</v>
      </c>
      <c r="J24" s="25">
        <f t="shared" si="1"/>
        <v>0.83224280000000006</v>
      </c>
      <c r="K24" s="25">
        <f t="shared" si="1"/>
        <v>170.4835885</v>
      </c>
      <c r="L24" s="25"/>
      <c r="M24" s="25"/>
      <c r="N24" s="25"/>
      <c r="O24" s="25"/>
      <c r="P24" s="17"/>
      <c r="Q24" s="16" t="s">
        <v>31</v>
      </c>
      <c r="R24" s="25">
        <v>3.74</v>
      </c>
      <c r="S24" s="25">
        <v>849.26</v>
      </c>
      <c r="T24" s="25">
        <v>0</v>
      </c>
      <c r="U24" s="25">
        <v>5544.16</v>
      </c>
      <c r="V24" s="25">
        <v>5963.06</v>
      </c>
      <c r="W24" s="25">
        <v>0</v>
      </c>
      <c r="X24" s="25">
        <v>0</v>
      </c>
      <c r="Y24" s="25">
        <v>2227.16</v>
      </c>
      <c r="Z24" s="25">
        <v>71.56</v>
      </c>
      <c r="AA24" s="25">
        <v>14658.95</v>
      </c>
      <c r="AB24" s="18"/>
      <c r="AC24" s="18"/>
      <c r="AD24" s="18"/>
      <c r="AE24" s="18"/>
      <c r="AF24" s="18"/>
      <c r="AJ24" s="51"/>
      <c r="AK24" s="51"/>
    </row>
    <row r="25" spans="1:37" s="19" customFormat="1" ht="10.5" customHeight="1" x14ac:dyDescent="0.2">
      <c r="A25" s="6" t="s">
        <v>22</v>
      </c>
      <c r="B25" s="17">
        <f t="shared" si="1"/>
        <v>0</v>
      </c>
      <c r="C25" s="17">
        <f t="shared" si="1"/>
        <v>0</v>
      </c>
      <c r="D25" s="17">
        <f t="shared" si="1"/>
        <v>0</v>
      </c>
      <c r="E25" s="17">
        <f t="shared" si="1"/>
        <v>0</v>
      </c>
      <c r="F25" s="17">
        <f t="shared" si="1"/>
        <v>0</v>
      </c>
      <c r="G25" s="17">
        <f t="shared" si="1"/>
        <v>0</v>
      </c>
      <c r="H25" s="17">
        <f t="shared" si="1"/>
        <v>0</v>
      </c>
      <c r="I25" s="17">
        <f t="shared" si="1"/>
        <v>16.342010800000001</v>
      </c>
      <c r="J25" s="17">
        <f t="shared" si="1"/>
        <v>0</v>
      </c>
      <c r="K25" s="17">
        <f t="shared" si="1"/>
        <v>16.342010800000001</v>
      </c>
      <c r="L25" s="17"/>
      <c r="M25" s="17"/>
      <c r="N25" s="17"/>
      <c r="O25" s="17"/>
      <c r="P25" s="17"/>
      <c r="Q25" s="6" t="s">
        <v>22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1405.16</v>
      </c>
      <c r="Z25" s="17">
        <v>0</v>
      </c>
      <c r="AA25" s="17">
        <v>1405.16</v>
      </c>
      <c r="AB25" s="18"/>
      <c r="AC25" s="18"/>
      <c r="AD25" s="18"/>
      <c r="AE25" s="18"/>
      <c r="AF25" s="18"/>
      <c r="AJ25" s="51"/>
      <c r="AK25" s="51"/>
    </row>
    <row r="26" spans="1:37" s="19" customFormat="1" ht="10.5" customHeight="1" x14ac:dyDescent="0.2">
      <c r="A26" s="6" t="s">
        <v>32</v>
      </c>
      <c r="B26" s="17">
        <f t="shared" si="1"/>
        <v>0</v>
      </c>
      <c r="C26" s="17">
        <f t="shared" si="1"/>
        <v>0</v>
      </c>
      <c r="D26" s="17">
        <f t="shared" si="1"/>
        <v>0</v>
      </c>
      <c r="E26" s="17">
        <f t="shared" si="1"/>
        <v>5.8577984000000001</v>
      </c>
      <c r="F26" s="17">
        <f t="shared" si="1"/>
        <v>61.324292199999995</v>
      </c>
      <c r="G26" s="17">
        <f t="shared" si="1"/>
        <v>0</v>
      </c>
      <c r="H26" s="17">
        <f t="shared" si="1"/>
        <v>0</v>
      </c>
      <c r="I26" s="17">
        <f t="shared" si="1"/>
        <v>0.59813090000000002</v>
      </c>
      <c r="J26" s="17">
        <f t="shared" si="1"/>
        <v>0</v>
      </c>
      <c r="K26" s="17">
        <f t="shared" si="1"/>
        <v>67.780221499999996</v>
      </c>
      <c r="L26" s="17"/>
      <c r="M26" s="17"/>
      <c r="N26" s="17"/>
      <c r="O26" s="17"/>
      <c r="P26" s="17"/>
      <c r="Q26" s="6" t="s">
        <v>32</v>
      </c>
      <c r="R26" s="17">
        <v>0</v>
      </c>
      <c r="S26" s="17">
        <v>0</v>
      </c>
      <c r="T26" s="17">
        <v>0</v>
      </c>
      <c r="U26" s="17">
        <v>503.68</v>
      </c>
      <c r="V26" s="17">
        <v>5272.94</v>
      </c>
      <c r="W26" s="17">
        <v>0</v>
      </c>
      <c r="X26" s="17">
        <v>0</v>
      </c>
      <c r="Y26" s="17">
        <v>51.43</v>
      </c>
      <c r="Z26" s="17">
        <v>0</v>
      </c>
      <c r="AA26" s="17">
        <v>5828.05</v>
      </c>
      <c r="AB26" s="18"/>
      <c r="AC26" s="18"/>
      <c r="AD26" s="18"/>
      <c r="AE26" s="18"/>
      <c r="AF26" s="18"/>
      <c r="AJ26" s="51"/>
      <c r="AK26" s="51"/>
    </row>
    <row r="27" spans="1:37" s="19" customFormat="1" ht="10.5" customHeight="1" x14ac:dyDescent="0.2">
      <c r="A27" s="6" t="s">
        <v>26</v>
      </c>
      <c r="B27" s="17">
        <f t="shared" si="1"/>
        <v>0</v>
      </c>
      <c r="C27" s="17">
        <f t="shared" si="1"/>
        <v>0</v>
      </c>
      <c r="D27" s="17">
        <f t="shared" si="1"/>
        <v>0</v>
      </c>
      <c r="E27" s="17">
        <f t="shared" si="1"/>
        <v>58.614734800000001</v>
      </c>
      <c r="F27" s="17">
        <f t="shared" si="1"/>
        <v>1.9343016</v>
      </c>
      <c r="G27" s="17">
        <f t="shared" si="1"/>
        <v>0</v>
      </c>
      <c r="H27" s="17">
        <f t="shared" si="1"/>
        <v>0</v>
      </c>
      <c r="I27" s="17">
        <f t="shared" si="1"/>
        <v>4.3510156000000002</v>
      </c>
      <c r="J27" s="17">
        <f t="shared" si="1"/>
        <v>0.83224280000000006</v>
      </c>
      <c r="K27" s="17">
        <f t="shared" si="1"/>
        <v>65.732294800000005</v>
      </c>
      <c r="L27" s="17"/>
      <c r="M27" s="17"/>
      <c r="N27" s="17"/>
      <c r="O27" s="17"/>
      <c r="P27" s="17"/>
      <c r="Q27" s="6" t="s">
        <v>26</v>
      </c>
      <c r="R27" s="17">
        <v>0</v>
      </c>
      <c r="S27" s="17">
        <v>0</v>
      </c>
      <c r="T27" s="17">
        <v>0</v>
      </c>
      <c r="U27" s="17">
        <v>5039.96</v>
      </c>
      <c r="V27" s="17">
        <v>166.32</v>
      </c>
      <c r="W27" s="17">
        <v>0</v>
      </c>
      <c r="X27" s="17">
        <v>0</v>
      </c>
      <c r="Y27" s="17">
        <v>374.12</v>
      </c>
      <c r="Z27" s="17">
        <v>71.56</v>
      </c>
      <c r="AA27" s="17">
        <v>5651.96</v>
      </c>
      <c r="AB27" s="18"/>
      <c r="AC27" s="18"/>
      <c r="AD27" s="18"/>
      <c r="AE27" s="18"/>
      <c r="AF27" s="18"/>
      <c r="AJ27" s="51"/>
      <c r="AK27" s="51"/>
    </row>
    <row r="28" spans="1:37" s="19" customFormat="1" ht="10.5" customHeight="1" x14ac:dyDescent="0.2">
      <c r="A28" s="6" t="s">
        <v>33</v>
      </c>
      <c r="B28" s="17">
        <f t="shared" si="1"/>
        <v>4.3496199999999999E-2</v>
      </c>
      <c r="C28" s="17">
        <f t="shared" si="1"/>
        <v>0</v>
      </c>
      <c r="D28" s="17">
        <f t="shared" si="1"/>
        <v>0</v>
      </c>
      <c r="E28" s="17">
        <f t="shared" si="1"/>
        <v>0</v>
      </c>
      <c r="F28" s="17">
        <f t="shared" si="1"/>
        <v>0.1666579</v>
      </c>
      <c r="G28" s="17">
        <f t="shared" si="1"/>
        <v>0</v>
      </c>
      <c r="H28" s="17">
        <f t="shared" si="1"/>
        <v>0</v>
      </c>
      <c r="I28" s="17">
        <f t="shared" si="1"/>
        <v>0.9787807999999999</v>
      </c>
      <c r="J28" s="17">
        <f t="shared" si="1"/>
        <v>0</v>
      </c>
      <c r="K28" s="17">
        <f t="shared" si="1"/>
        <v>1.1890512</v>
      </c>
      <c r="L28" s="17"/>
      <c r="M28" s="17"/>
      <c r="N28" s="17"/>
      <c r="O28" s="17"/>
      <c r="P28" s="17"/>
      <c r="Q28" s="6" t="s">
        <v>33</v>
      </c>
      <c r="R28" s="17">
        <v>3.74</v>
      </c>
      <c r="S28" s="17">
        <v>0</v>
      </c>
      <c r="T28" s="17">
        <v>0</v>
      </c>
      <c r="U28" s="17">
        <v>0</v>
      </c>
      <c r="V28" s="17">
        <v>14.33</v>
      </c>
      <c r="W28" s="17">
        <v>0</v>
      </c>
      <c r="X28" s="17">
        <v>0</v>
      </c>
      <c r="Y28" s="17">
        <v>84.16</v>
      </c>
      <c r="Z28" s="17">
        <v>0</v>
      </c>
      <c r="AA28" s="17">
        <v>102.24</v>
      </c>
      <c r="AB28" s="18"/>
      <c r="AC28" s="18"/>
      <c r="AD28" s="18"/>
      <c r="AE28" s="18"/>
      <c r="AF28" s="18"/>
      <c r="AJ28" s="51"/>
      <c r="AK28" s="51"/>
    </row>
    <row r="29" spans="1:37" s="19" customFormat="1" ht="11.25" customHeight="1" x14ac:dyDescent="0.2">
      <c r="A29" s="6" t="s">
        <v>27</v>
      </c>
      <c r="B29" s="17">
        <f t="shared" si="1"/>
        <v>0</v>
      </c>
      <c r="C29" s="17">
        <f t="shared" si="1"/>
        <v>4.9879907000000001</v>
      </c>
      <c r="D29" s="17">
        <f t="shared" si="1"/>
        <v>0</v>
      </c>
      <c r="E29" s="17">
        <f t="shared" si="1"/>
        <v>5.3498E-3</v>
      </c>
      <c r="F29" s="17">
        <f t="shared" si="1"/>
        <v>0</v>
      </c>
      <c r="G29" s="17">
        <f t="shared" si="1"/>
        <v>0</v>
      </c>
      <c r="H29" s="17">
        <f t="shared" si="1"/>
        <v>0</v>
      </c>
      <c r="I29" s="17">
        <f t="shared" si="1"/>
        <v>7.9200299999999987E-2</v>
      </c>
      <c r="J29" s="17">
        <f t="shared" si="1"/>
        <v>0</v>
      </c>
      <c r="K29" s="17">
        <f t="shared" si="1"/>
        <v>5.0725408000000005</v>
      </c>
      <c r="L29" s="17"/>
      <c r="M29" s="17"/>
      <c r="N29" s="17"/>
      <c r="O29" s="17"/>
      <c r="P29" s="17"/>
      <c r="Q29" s="6" t="s">
        <v>27</v>
      </c>
      <c r="R29" s="17">
        <v>0</v>
      </c>
      <c r="S29" s="17">
        <v>428.89</v>
      </c>
      <c r="T29" s="17">
        <v>0</v>
      </c>
      <c r="U29" s="17">
        <v>0.46</v>
      </c>
      <c r="V29" s="17">
        <v>0</v>
      </c>
      <c r="W29" s="17">
        <v>0</v>
      </c>
      <c r="X29" s="17">
        <v>0</v>
      </c>
      <c r="Y29" s="17">
        <v>6.81</v>
      </c>
      <c r="Z29" s="17">
        <v>0</v>
      </c>
      <c r="AA29" s="17">
        <v>436.16</v>
      </c>
      <c r="AB29" s="18"/>
      <c r="AC29" s="18"/>
      <c r="AD29" s="18"/>
      <c r="AE29" s="18"/>
      <c r="AF29" s="18"/>
      <c r="AJ29" s="51"/>
      <c r="AK29" s="51"/>
    </row>
    <row r="30" spans="1:37" s="19" customFormat="1" ht="10.5" customHeight="1" x14ac:dyDescent="0.2">
      <c r="A30" s="6" t="s">
        <v>28</v>
      </c>
      <c r="B30" s="17">
        <f t="shared" si="1"/>
        <v>0</v>
      </c>
      <c r="C30" s="17">
        <f t="shared" si="1"/>
        <v>4.8889031000000003</v>
      </c>
      <c r="D30" s="17">
        <f t="shared" si="1"/>
        <v>0</v>
      </c>
      <c r="E30" s="17">
        <f t="shared" si="1"/>
        <v>5.8149999999999999E-4</v>
      </c>
      <c r="F30" s="17">
        <f t="shared" si="1"/>
        <v>0.71815249999999997</v>
      </c>
      <c r="G30" s="17">
        <f t="shared" si="1"/>
        <v>0</v>
      </c>
      <c r="H30" s="17">
        <f t="shared" si="1"/>
        <v>0</v>
      </c>
      <c r="I30" s="17">
        <f t="shared" si="1"/>
        <v>0.45205809999999996</v>
      </c>
      <c r="J30" s="17">
        <f t="shared" si="1"/>
        <v>0</v>
      </c>
      <c r="K30" s="17">
        <f t="shared" si="1"/>
        <v>6.0596951999999993</v>
      </c>
      <c r="L30" s="17"/>
      <c r="M30" s="17"/>
      <c r="N30" s="17"/>
      <c r="O30" s="17"/>
      <c r="P30" s="17"/>
      <c r="Q30" s="6" t="s">
        <v>28</v>
      </c>
      <c r="R30" s="17">
        <v>0</v>
      </c>
      <c r="S30" s="17">
        <v>420.37</v>
      </c>
      <c r="T30" s="17">
        <v>0</v>
      </c>
      <c r="U30" s="17">
        <v>0.05</v>
      </c>
      <c r="V30" s="17">
        <v>61.75</v>
      </c>
      <c r="W30" s="17">
        <v>0</v>
      </c>
      <c r="X30" s="17">
        <v>0</v>
      </c>
      <c r="Y30" s="17">
        <v>38.869999999999997</v>
      </c>
      <c r="Z30" s="17">
        <v>0</v>
      </c>
      <c r="AA30" s="17">
        <v>521.04</v>
      </c>
      <c r="AB30" s="18"/>
      <c r="AC30" s="18"/>
      <c r="AD30" s="18"/>
      <c r="AE30" s="18"/>
      <c r="AF30" s="18"/>
      <c r="AJ30" s="51"/>
      <c r="AK30" s="51"/>
    </row>
    <row r="31" spans="1:37" s="19" customFormat="1" ht="11.25" customHeight="1" x14ac:dyDescent="0.2">
      <c r="A31" s="6" t="s">
        <v>29</v>
      </c>
      <c r="B31" s="17">
        <f t="shared" si="1"/>
        <v>0</v>
      </c>
      <c r="C31" s="17">
        <f t="shared" si="1"/>
        <v>0</v>
      </c>
      <c r="D31" s="17">
        <f t="shared" si="1"/>
        <v>0</v>
      </c>
      <c r="E31" s="17">
        <f t="shared" si="1"/>
        <v>0</v>
      </c>
      <c r="F31" s="17">
        <f t="shared" si="1"/>
        <v>0</v>
      </c>
      <c r="G31" s="17">
        <f t="shared" si="1"/>
        <v>0</v>
      </c>
      <c r="H31" s="17">
        <f t="shared" si="1"/>
        <v>0</v>
      </c>
      <c r="I31" s="17">
        <f t="shared" si="1"/>
        <v>0</v>
      </c>
      <c r="J31" s="17">
        <f t="shared" si="1"/>
        <v>0</v>
      </c>
      <c r="K31" s="17">
        <f t="shared" si="1"/>
        <v>0</v>
      </c>
      <c r="L31" s="17"/>
      <c r="M31" s="17"/>
      <c r="N31" s="17"/>
      <c r="O31" s="17"/>
      <c r="P31" s="17"/>
      <c r="Q31" s="6" t="s">
        <v>29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8"/>
      <c r="AC31" s="18"/>
      <c r="AD31" s="18"/>
      <c r="AE31" s="18"/>
      <c r="AF31" s="18"/>
      <c r="AJ31" s="51"/>
      <c r="AK31" s="51"/>
    </row>
    <row r="32" spans="1:37" s="19" customFormat="1" ht="10.5" customHeight="1" x14ac:dyDescent="0.2">
      <c r="A32" s="6" t="s">
        <v>34</v>
      </c>
      <c r="B32" s="17">
        <f t="shared" si="1"/>
        <v>0</v>
      </c>
      <c r="C32" s="17">
        <f t="shared" si="1"/>
        <v>0</v>
      </c>
      <c r="D32" s="17">
        <f t="shared" si="1"/>
        <v>0</v>
      </c>
      <c r="E32" s="17">
        <f t="shared" si="1"/>
        <v>0</v>
      </c>
      <c r="F32" s="17">
        <f t="shared" si="1"/>
        <v>0</v>
      </c>
      <c r="G32" s="17">
        <f t="shared" si="1"/>
        <v>0</v>
      </c>
      <c r="H32" s="17">
        <f t="shared" si="1"/>
        <v>0</v>
      </c>
      <c r="I32" s="17">
        <f t="shared" si="1"/>
        <v>1.2823238000000001</v>
      </c>
      <c r="J32" s="17">
        <f t="shared" si="1"/>
        <v>0</v>
      </c>
      <c r="K32" s="17">
        <f t="shared" si="1"/>
        <v>1.2823238000000001</v>
      </c>
      <c r="L32" s="17"/>
      <c r="M32" s="17"/>
      <c r="N32" s="17"/>
      <c r="O32" s="17"/>
      <c r="P32" s="17"/>
      <c r="Q32" s="6" t="s">
        <v>34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110.26</v>
      </c>
      <c r="Z32" s="17">
        <v>0</v>
      </c>
      <c r="AA32" s="17">
        <v>110.26</v>
      </c>
      <c r="AB32" s="18"/>
      <c r="AC32" s="18"/>
      <c r="AD32" s="18"/>
      <c r="AE32" s="18"/>
      <c r="AF32" s="18"/>
      <c r="AJ32" s="51"/>
      <c r="AK32" s="51"/>
    </row>
    <row r="33" spans="1:37" s="19" customFormat="1" ht="10.5" customHeight="1" x14ac:dyDescent="0.2">
      <c r="A33" s="6" t="s">
        <v>30</v>
      </c>
      <c r="B33" s="17">
        <f t="shared" si="1"/>
        <v>0</v>
      </c>
      <c r="C33" s="17">
        <f t="shared" si="1"/>
        <v>0</v>
      </c>
      <c r="D33" s="17">
        <f t="shared" si="1"/>
        <v>0</v>
      </c>
      <c r="E33" s="17">
        <f t="shared" si="1"/>
        <v>0</v>
      </c>
      <c r="F33" s="17">
        <f t="shared" si="1"/>
        <v>5.2069836</v>
      </c>
      <c r="G33" s="17">
        <f t="shared" si="1"/>
        <v>0</v>
      </c>
      <c r="H33" s="17">
        <f t="shared" si="1"/>
        <v>0</v>
      </c>
      <c r="I33" s="17">
        <f t="shared" si="1"/>
        <v>1.8183505</v>
      </c>
      <c r="J33" s="17">
        <f t="shared" si="1"/>
        <v>0</v>
      </c>
      <c r="K33" s="17">
        <f t="shared" si="1"/>
        <v>7.0252177999999992</v>
      </c>
      <c r="L33" s="17"/>
      <c r="M33" s="17"/>
      <c r="N33" s="17"/>
      <c r="O33" s="17"/>
      <c r="P33" s="17"/>
      <c r="Q33" s="6" t="s">
        <v>30</v>
      </c>
      <c r="R33" s="17">
        <v>0</v>
      </c>
      <c r="S33" s="17">
        <v>0</v>
      </c>
      <c r="T33" s="17">
        <v>0</v>
      </c>
      <c r="U33" s="17">
        <v>0</v>
      </c>
      <c r="V33" s="17">
        <v>447.72</v>
      </c>
      <c r="W33" s="17">
        <v>0</v>
      </c>
      <c r="X33" s="17">
        <v>0</v>
      </c>
      <c r="Y33" s="17">
        <v>156.35</v>
      </c>
      <c r="Z33" s="17">
        <v>0</v>
      </c>
      <c r="AA33" s="17">
        <v>604.05999999999995</v>
      </c>
      <c r="AB33" s="18"/>
      <c r="AC33" s="18"/>
      <c r="AD33" s="18"/>
      <c r="AE33" s="18"/>
      <c r="AF33" s="18"/>
      <c r="AJ33" s="51"/>
      <c r="AK33" s="51"/>
    </row>
    <row r="34" spans="1:37" s="19" customFormat="1" ht="10.5" customHeight="1" x14ac:dyDescent="0.25">
      <c r="A34" s="29" t="s">
        <v>35</v>
      </c>
      <c r="B34" s="25">
        <f t="shared" si="1"/>
        <v>0</v>
      </c>
      <c r="C34" s="25">
        <f t="shared" si="1"/>
        <v>2.7444473999999999</v>
      </c>
      <c r="D34" s="25">
        <f t="shared" si="1"/>
        <v>0</v>
      </c>
      <c r="E34" s="25">
        <f t="shared" si="1"/>
        <v>0</v>
      </c>
      <c r="F34" s="25">
        <f t="shared" si="1"/>
        <v>7.0371967</v>
      </c>
      <c r="G34" s="25">
        <f t="shared" si="1"/>
        <v>0</v>
      </c>
      <c r="H34" s="25">
        <f t="shared" si="1"/>
        <v>0</v>
      </c>
      <c r="I34" s="25">
        <f t="shared" si="1"/>
        <v>27.852105499999997</v>
      </c>
      <c r="J34" s="25">
        <f t="shared" si="1"/>
        <v>0</v>
      </c>
      <c r="K34" s="25">
        <f t="shared" si="1"/>
        <v>37.633749600000002</v>
      </c>
      <c r="L34" s="25"/>
      <c r="M34" s="25"/>
      <c r="N34" s="25"/>
      <c r="O34" s="25"/>
      <c r="P34" s="17"/>
      <c r="Q34" s="29" t="s">
        <v>35</v>
      </c>
      <c r="R34" s="25">
        <v>0</v>
      </c>
      <c r="S34" s="25">
        <v>235.98</v>
      </c>
      <c r="T34" s="25">
        <v>0</v>
      </c>
      <c r="U34" s="25">
        <v>0</v>
      </c>
      <c r="V34" s="25">
        <v>605.09</v>
      </c>
      <c r="W34" s="25">
        <v>0</v>
      </c>
      <c r="X34" s="25">
        <v>0</v>
      </c>
      <c r="Y34" s="25">
        <v>2394.85</v>
      </c>
      <c r="Z34" s="25">
        <v>0</v>
      </c>
      <c r="AA34" s="25">
        <v>3235.92</v>
      </c>
      <c r="AB34" s="18"/>
      <c r="AC34" s="18"/>
      <c r="AD34" s="18"/>
      <c r="AE34" s="18"/>
      <c r="AF34" s="18"/>
      <c r="AJ34" s="51"/>
      <c r="AK34" s="51"/>
    </row>
    <row r="35" spans="1:37" s="19" customFormat="1" ht="10.5" customHeight="1" x14ac:dyDescent="0.25">
      <c r="A35" s="30" t="s">
        <v>36</v>
      </c>
      <c r="B35" s="31">
        <f t="shared" si="1"/>
        <v>21.459443400000001</v>
      </c>
      <c r="C35" s="31">
        <f t="shared" si="1"/>
        <v>11.471599399999999</v>
      </c>
      <c r="D35" s="31">
        <f t="shared" si="1"/>
        <v>0</v>
      </c>
      <c r="E35" s="31">
        <f t="shared" si="1"/>
        <v>872.16172830000005</v>
      </c>
      <c r="F35" s="31">
        <f t="shared" si="1"/>
        <v>607.9917443999999</v>
      </c>
      <c r="G35" s="31">
        <f t="shared" si="1"/>
        <v>29.230376800000002</v>
      </c>
      <c r="H35" s="31">
        <f t="shared" si="1"/>
        <v>0</v>
      </c>
      <c r="I35" s="31">
        <f t="shared" si="1"/>
        <v>341.82209829999999</v>
      </c>
      <c r="J35" s="31">
        <f t="shared" si="1"/>
        <v>17.0432998</v>
      </c>
      <c r="K35" s="31">
        <f t="shared" si="1"/>
        <v>1901.1804066999998</v>
      </c>
      <c r="L35" s="39"/>
      <c r="M35" s="39"/>
      <c r="N35" s="39"/>
      <c r="O35" s="39"/>
      <c r="P35" s="17"/>
      <c r="Q35" s="30" t="s">
        <v>36</v>
      </c>
      <c r="R35" s="31">
        <v>1845.18</v>
      </c>
      <c r="S35" s="31">
        <v>986.38</v>
      </c>
      <c r="T35" s="31">
        <v>0</v>
      </c>
      <c r="U35" s="31">
        <v>74992.41</v>
      </c>
      <c r="V35" s="31">
        <v>52277.88</v>
      </c>
      <c r="W35" s="31">
        <v>2513.36</v>
      </c>
      <c r="X35" s="31">
        <v>0</v>
      </c>
      <c r="Y35" s="31">
        <v>29391.41</v>
      </c>
      <c r="Z35" s="31">
        <v>1465.46</v>
      </c>
      <c r="AA35" s="31">
        <v>163472.09</v>
      </c>
      <c r="AB35" s="18"/>
      <c r="AC35" s="18"/>
      <c r="AD35" s="18"/>
      <c r="AE35" s="18"/>
      <c r="AF35" s="18"/>
      <c r="AJ35" s="51"/>
      <c r="AK35" s="51"/>
    </row>
    <row r="36" spans="1:37" s="19" customFormat="1" ht="10.5" customHeight="1" x14ac:dyDescent="0.25">
      <c r="A36" s="16" t="s">
        <v>37</v>
      </c>
      <c r="B36" s="25">
        <f t="shared" si="1"/>
        <v>15.0743408</v>
      </c>
      <c r="C36" s="25">
        <f t="shared" si="1"/>
        <v>8.7041246000000001</v>
      </c>
      <c r="D36" s="25">
        <f t="shared" si="1"/>
        <v>0</v>
      </c>
      <c r="E36" s="25">
        <f t="shared" si="1"/>
        <v>68.560594499999993</v>
      </c>
      <c r="F36" s="25">
        <f t="shared" si="1"/>
        <v>123.1780983</v>
      </c>
      <c r="G36" s="25">
        <f t="shared" si="1"/>
        <v>4.8171460000000002</v>
      </c>
      <c r="H36" s="25">
        <f t="shared" si="1"/>
        <v>0</v>
      </c>
      <c r="I36" s="25">
        <f t="shared" si="1"/>
        <v>114.15089229999998</v>
      </c>
      <c r="J36" s="25">
        <f t="shared" si="1"/>
        <v>11.870741000000001</v>
      </c>
      <c r="K36" s="25">
        <f t="shared" si="1"/>
        <v>346.35605379999998</v>
      </c>
      <c r="L36" s="25"/>
      <c r="M36" s="25"/>
      <c r="N36" s="25"/>
      <c r="O36" s="25"/>
      <c r="P36" s="17"/>
      <c r="Q36" s="16" t="s">
        <v>37</v>
      </c>
      <c r="R36" s="25">
        <v>1296.1600000000001</v>
      </c>
      <c r="S36" s="25">
        <v>748.42</v>
      </c>
      <c r="T36" s="25">
        <v>0</v>
      </c>
      <c r="U36" s="25">
        <v>5895.15</v>
      </c>
      <c r="V36" s="25">
        <v>10591.41</v>
      </c>
      <c r="W36" s="25">
        <v>414.2</v>
      </c>
      <c r="X36" s="25">
        <v>0</v>
      </c>
      <c r="Y36" s="25">
        <v>9815.2099999999991</v>
      </c>
      <c r="Z36" s="25">
        <v>1020.7</v>
      </c>
      <c r="AA36" s="25">
        <v>29781.26</v>
      </c>
      <c r="AB36" s="18"/>
      <c r="AC36" s="18"/>
      <c r="AD36" s="18"/>
      <c r="AE36" s="18"/>
      <c r="AF36" s="18"/>
      <c r="AJ36" s="51"/>
      <c r="AK36" s="51"/>
    </row>
    <row r="37" spans="1:37" s="19" customFormat="1" ht="10.5" customHeight="1" x14ac:dyDescent="0.2">
      <c r="A37" s="6" t="s">
        <v>38</v>
      </c>
      <c r="B37" s="17">
        <f t="shared" si="1"/>
        <v>0</v>
      </c>
      <c r="C37" s="17">
        <f t="shared" si="1"/>
        <v>2.7796862999999998</v>
      </c>
      <c r="D37" s="17">
        <f t="shared" si="1"/>
        <v>0</v>
      </c>
      <c r="E37" s="17">
        <f t="shared" si="1"/>
        <v>55.654783499999994</v>
      </c>
      <c r="F37" s="17">
        <f t="shared" si="1"/>
        <v>3.39596E-2</v>
      </c>
      <c r="G37" s="17">
        <f t="shared" si="1"/>
        <v>4.8171460000000002</v>
      </c>
      <c r="H37" s="17">
        <f t="shared" si="1"/>
        <v>0</v>
      </c>
      <c r="I37" s="17">
        <f t="shared" si="1"/>
        <v>0</v>
      </c>
      <c r="J37" s="17">
        <f t="shared" si="1"/>
        <v>0</v>
      </c>
      <c r="K37" s="17">
        <f t="shared" si="1"/>
        <v>63.285575399999999</v>
      </c>
      <c r="L37" s="17"/>
      <c r="M37" s="17"/>
      <c r="N37" s="17"/>
      <c r="O37" s="17"/>
      <c r="P37" s="17"/>
      <c r="Q37" s="6" t="s">
        <v>38</v>
      </c>
      <c r="R37" s="17">
        <v>0</v>
      </c>
      <c r="S37" s="17">
        <v>239.01</v>
      </c>
      <c r="T37" s="17">
        <v>0</v>
      </c>
      <c r="U37" s="17">
        <v>4785.45</v>
      </c>
      <c r="V37" s="17">
        <v>2.92</v>
      </c>
      <c r="W37" s="17">
        <v>414.2</v>
      </c>
      <c r="X37" s="17">
        <v>0</v>
      </c>
      <c r="Y37" s="17">
        <v>0</v>
      </c>
      <c r="Z37" s="17">
        <v>0</v>
      </c>
      <c r="AA37" s="17">
        <v>5441.58</v>
      </c>
      <c r="AB37" s="18"/>
      <c r="AC37" s="18"/>
      <c r="AD37" s="18"/>
      <c r="AE37" s="18"/>
      <c r="AF37" s="18"/>
      <c r="AJ37" s="51"/>
      <c r="AK37" s="51"/>
    </row>
    <row r="38" spans="1:37" s="19" customFormat="1" ht="11.25" customHeight="1" x14ac:dyDescent="0.2">
      <c r="A38" s="6" t="s">
        <v>39</v>
      </c>
      <c r="B38" s="17">
        <f t="shared" si="1"/>
        <v>0.57207969999999997</v>
      </c>
      <c r="C38" s="17">
        <f t="shared" si="1"/>
        <v>5.9244383000000003</v>
      </c>
      <c r="D38" s="17">
        <f t="shared" si="1"/>
        <v>0</v>
      </c>
      <c r="E38" s="17">
        <f t="shared" si="1"/>
        <v>7.5943899999999995E-2</v>
      </c>
      <c r="F38" s="17">
        <f t="shared" si="1"/>
        <v>7.8815347000000004</v>
      </c>
      <c r="G38" s="17">
        <f t="shared" si="1"/>
        <v>0</v>
      </c>
      <c r="H38" s="17">
        <f t="shared" si="1"/>
        <v>0</v>
      </c>
      <c r="I38" s="17">
        <f t="shared" si="1"/>
        <v>4.6567683000000004</v>
      </c>
      <c r="J38" s="17">
        <f t="shared" si="1"/>
        <v>0</v>
      </c>
      <c r="K38" s="17">
        <f t="shared" si="1"/>
        <v>19.110764899999999</v>
      </c>
      <c r="L38" s="17"/>
      <c r="M38" s="17"/>
      <c r="N38" s="17"/>
      <c r="O38" s="17"/>
      <c r="P38" s="17"/>
      <c r="Q38" s="6" t="s">
        <v>39</v>
      </c>
      <c r="R38" s="17">
        <v>49.19</v>
      </c>
      <c r="S38" s="17">
        <v>509.41</v>
      </c>
      <c r="T38" s="17">
        <v>0</v>
      </c>
      <c r="U38" s="17">
        <v>6.53</v>
      </c>
      <c r="V38" s="17">
        <v>677.69</v>
      </c>
      <c r="W38" s="17">
        <v>0</v>
      </c>
      <c r="X38" s="17">
        <v>0</v>
      </c>
      <c r="Y38" s="17">
        <v>400.41</v>
      </c>
      <c r="Z38" s="17">
        <v>0</v>
      </c>
      <c r="AA38" s="17">
        <v>1643.23</v>
      </c>
      <c r="AB38" s="18"/>
      <c r="AC38" s="18"/>
      <c r="AD38" s="18"/>
      <c r="AE38" s="18"/>
      <c r="AF38" s="18"/>
      <c r="AJ38" s="51"/>
      <c r="AK38" s="51"/>
    </row>
    <row r="39" spans="1:37" s="19" customFormat="1" ht="11.25" customHeight="1" x14ac:dyDescent="0.2">
      <c r="A39" s="6" t="s">
        <v>40</v>
      </c>
      <c r="B39" s="17">
        <f t="shared" si="1"/>
        <v>0.23201849999999999</v>
      </c>
      <c r="C39" s="17">
        <f t="shared" si="1"/>
        <v>0</v>
      </c>
      <c r="D39" s="17">
        <f t="shared" si="1"/>
        <v>0</v>
      </c>
      <c r="E39" s="17">
        <f t="shared" si="1"/>
        <v>5.4777300000000001E-2</v>
      </c>
      <c r="F39" s="17">
        <f t="shared" si="1"/>
        <v>2.6011658</v>
      </c>
      <c r="G39" s="17">
        <f t="shared" si="1"/>
        <v>0</v>
      </c>
      <c r="H39" s="17">
        <f t="shared" si="1"/>
        <v>0</v>
      </c>
      <c r="I39" s="17">
        <f t="shared" si="1"/>
        <v>7.3909813</v>
      </c>
      <c r="J39" s="17">
        <f t="shared" si="1"/>
        <v>0</v>
      </c>
      <c r="K39" s="17">
        <f t="shared" si="1"/>
        <v>10.278942900000001</v>
      </c>
      <c r="L39" s="17"/>
      <c r="M39" s="17"/>
      <c r="N39" s="17"/>
      <c r="O39" s="17"/>
      <c r="P39" s="17"/>
      <c r="Q39" s="6" t="s">
        <v>40</v>
      </c>
      <c r="R39" s="17">
        <v>19.95</v>
      </c>
      <c r="S39" s="17">
        <v>0</v>
      </c>
      <c r="T39" s="17">
        <v>0</v>
      </c>
      <c r="U39" s="17">
        <v>4.71</v>
      </c>
      <c r="V39" s="17">
        <v>223.66</v>
      </c>
      <c r="W39" s="17">
        <v>0</v>
      </c>
      <c r="X39" s="17">
        <v>0</v>
      </c>
      <c r="Y39" s="17">
        <v>635.51</v>
      </c>
      <c r="Z39" s="17">
        <v>0</v>
      </c>
      <c r="AA39" s="17">
        <v>883.83</v>
      </c>
      <c r="AB39" s="18"/>
      <c r="AC39" s="18"/>
      <c r="AD39" s="18"/>
      <c r="AE39" s="18"/>
      <c r="AF39" s="18"/>
      <c r="AJ39" s="51"/>
      <c r="AK39" s="51"/>
    </row>
    <row r="40" spans="1:37" s="19" customFormat="1" ht="10.5" customHeight="1" x14ac:dyDescent="0.2">
      <c r="A40" s="6" t="s">
        <v>41</v>
      </c>
      <c r="B40" s="17">
        <f t="shared" si="1"/>
        <v>8.8291471000000001</v>
      </c>
      <c r="C40" s="17">
        <f t="shared" si="1"/>
        <v>0</v>
      </c>
      <c r="D40" s="17">
        <f t="shared" si="1"/>
        <v>0</v>
      </c>
      <c r="E40" s="17">
        <f t="shared" si="1"/>
        <v>2.6412893</v>
      </c>
      <c r="F40" s="17">
        <f t="shared" si="1"/>
        <v>15.749113400000001</v>
      </c>
      <c r="G40" s="17">
        <f t="shared" si="1"/>
        <v>0</v>
      </c>
      <c r="H40" s="17">
        <f t="shared" si="1"/>
        <v>0</v>
      </c>
      <c r="I40" s="17">
        <f t="shared" si="1"/>
        <v>7.9309622000000006</v>
      </c>
      <c r="J40" s="17">
        <f t="shared" si="1"/>
        <v>0</v>
      </c>
      <c r="K40" s="17">
        <f t="shared" si="1"/>
        <v>35.150395699999997</v>
      </c>
      <c r="L40" s="17"/>
      <c r="M40" s="17"/>
      <c r="N40" s="17"/>
      <c r="O40" s="17"/>
      <c r="P40" s="17"/>
      <c r="Q40" s="6" t="s">
        <v>41</v>
      </c>
      <c r="R40" s="17">
        <v>759.17</v>
      </c>
      <c r="S40" s="17">
        <v>0</v>
      </c>
      <c r="T40" s="17">
        <v>0</v>
      </c>
      <c r="U40" s="17">
        <v>227.11</v>
      </c>
      <c r="V40" s="17">
        <v>1354.18</v>
      </c>
      <c r="W40" s="17">
        <v>0</v>
      </c>
      <c r="X40" s="17">
        <v>0</v>
      </c>
      <c r="Y40" s="17">
        <v>681.94</v>
      </c>
      <c r="Z40" s="17">
        <v>0</v>
      </c>
      <c r="AA40" s="17">
        <v>3022.39</v>
      </c>
      <c r="AB40" s="18"/>
      <c r="AC40" s="18"/>
      <c r="AD40" s="18"/>
      <c r="AE40" s="18"/>
      <c r="AF40" s="18"/>
      <c r="AJ40" s="51"/>
      <c r="AK40" s="51"/>
    </row>
    <row r="41" spans="1:37" s="19" customFormat="1" ht="10.5" customHeight="1" x14ac:dyDescent="0.2">
      <c r="A41" s="6" t="s">
        <v>42</v>
      </c>
      <c r="B41" s="17">
        <f t="shared" si="1"/>
        <v>0.75513590000000008</v>
      </c>
      <c r="C41" s="17">
        <f t="shared" si="1"/>
        <v>0</v>
      </c>
      <c r="D41" s="17">
        <f t="shared" si="1"/>
        <v>0</v>
      </c>
      <c r="E41" s="17">
        <f t="shared" si="1"/>
        <v>2.8730751999999997</v>
      </c>
      <c r="F41" s="17">
        <f t="shared" si="1"/>
        <v>35.381832699999997</v>
      </c>
      <c r="G41" s="17">
        <f t="shared" si="1"/>
        <v>0</v>
      </c>
      <c r="H41" s="17">
        <f t="shared" si="1"/>
        <v>0</v>
      </c>
      <c r="I41" s="17">
        <f t="shared" si="1"/>
        <v>20.287139400000001</v>
      </c>
      <c r="J41" s="17">
        <f t="shared" si="1"/>
        <v>6.8863555999999999</v>
      </c>
      <c r="K41" s="17">
        <f t="shared" si="1"/>
        <v>66.183538800000008</v>
      </c>
      <c r="L41" s="17"/>
      <c r="M41" s="17"/>
      <c r="N41" s="17"/>
      <c r="O41" s="17"/>
      <c r="P41" s="17"/>
      <c r="Q41" s="6" t="s">
        <v>42</v>
      </c>
      <c r="R41" s="17">
        <v>64.930000000000007</v>
      </c>
      <c r="S41" s="17">
        <v>0</v>
      </c>
      <c r="T41" s="17">
        <v>0</v>
      </c>
      <c r="U41" s="17">
        <v>247.04</v>
      </c>
      <c r="V41" s="17">
        <v>3042.29</v>
      </c>
      <c r="W41" s="17">
        <v>0</v>
      </c>
      <c r="X41" s="17">
        <v>0</v>
      </c>
      <c r="Y41" s="17">
        <v>1744.38</v>
      </c>
      <c r="Z41" s="17">
        <v>592.12</v>
      </c>
      <c r="AA41" s="17">
        <v>5690.76</v>
      </c>
      <c r="AB41" s="18"/>
      <c r="AC41" s="18"/>
      <c r="AD41" s="18"/>
      <c r="AE41" s="18"/>
      <c r="AF41" s="18"/>
      <c r="AJ41" s="51"/>
      <c r="AK41" s="51"/>
    </row>
    <row r="42" spans="1:37" s="19" customFormat="1" ht="10.5" customHeight="1" x14ac:dyDescent="0.2">
      <c r="A42" s="6" t="s">
        <v>43</v>
      </c>
      <c r="B42" s="17">
        <f t="shared" si="1"/>
        <v>0.1124621</v>
      </c>
      <c r="C42" s="17">
        <f t="shared" si="1"/>
        <v>0</v>
      </c>
      <c r="D42" s="17">
        <f t="shared" si="1"/>
        <v>0</v>
      </c>
      <c r="E42" s="17">
        <f t="shared" si="1"/>
        <v>7.2106000000000002E-3</v>
      </c>
      <c r="F42" s="17">
        <f t="shared" si="1"/>
        <v>3.2106941</v>
      </c>
      <c r="G42" s="17">
        <f t="shared" si="1"/>
        <v>0</v>
      </c>
      <c r="H42" s="17">
        <f t="shared" si="1"/>
        <v>0</v>
      </c>
      <c r="I42" s="17">
        <f t="shared" si="1"/>
        <v>8.6137594999999987</v>
      </c>
      <c r="J42" s="17">
        <f t="shared" si="1"/>
        <v>5.0474199999999997E-2</v>
      </c>
      <c r="K42" s="17">
        <f t="shared" si="1"/>
        <v>11.994600499999999</v>
      </c>
      <c r="L42" s="17"/>
      <c r="M42" s="17"/>
      <c r="N42" s="17"/>
      <c r="O42" s="17"/>
      <c r="P42" s="17"/>
      <c r="Q42" s="6" t="s">
        <v>43</v>
      </c>
      <c r="R42" s="17">
        <v>9.67</v>
      </c>
      <c r="S42" s="17">
        <v>0</v>
      </c>
      <c r="T42" s="17">
        <v>0</v>
      </c>
      <c r="U42" s="17">
        <v>0.62</v>
      </c>
      <c r="V42" s="17">
        <v>276.07</v>
      </c>
      <c r="W42" s="17">
        <v>0</v>
      </c>
      <c r="X42" s="17">
        <v>0</v>
      </c>
      <c r="Y42" s="17">
        <v>740.65</v>
      </c>
      <c r="Z42" s="17">
        <v>4.34</v>
      </c>
      <c r="AA42" s="17">
        <v>1031.3499999999999</v>
      </c>
      <c r="AB42" s="18"/>
      <c r="AC42" s="18"/>
      <c r="AD42" s="18"/>
      <c r="AE42" s="18"/>
      <c r="AF42" s="18"/>
      <c r="AJ42" s="51"/>
      <c r="AK42" s="51"/>
    </row>
    <row r="43" spans="1:37" s="19" customFormat="1" ht="10.5" customHeight="1" x14ac:dyDescent="0.2">
      <c r="A43" s="6" t="s">
        <v>44</v>
      </c>
      <c r="B43" s="17">
        <f t="shared" si="1"/>
        <v>4.5705900000000001E-2</v>
      </c>
      <c r="C43" s="17">
        <f t="shared" si="1"/>
        <v>0</v>
      </c>
      <c r="D43" s="17">
        <f t="shared" si="1"/>
        <v>0</v>
      </c>
      <c r="E43" s="17">
        <f t="shared" si="1"/>
        <v>0</v>
      </c>
      <c r="F43" s="17">
        <f t="shared" si="1"/>
        <v>2.0990986999999999</v>
      </c>
      <c r="G43" s="17">
        <f t="shared" si="1"/>
        <v>0</v>
      </c>
      <c r="H43" s="17">
        <f t="shared" si="1"/>
        <v>0</v>
      </c>
      <c r="I43" s="17">
        <f t="shared" si="1"/>
        <v>7.3965636999999997</v>
      </c>
      <c r="J43" s="17">
        <f t="shared" si="1"/>
        <v>0</v>
      </c>
      <c r="K43" s="17">
        <f t="shared" si="1"/>
        <v>9.5413683000000002</v>
      </c>
      <c r="L43" s="17"/>
      <c r="M43" s="17"/>
      <c r="N43" s="17"/>
      <c r="O43" s="17"/>
      <c r="P43" s="17"/>
      <c r="Q43" s="6" t="s">
        <v>44</v>
      </c>
      <c r="R43" s="17">
        <v>3.93</v>
      </c>
      <c r="S43" s="17">
        <v>0</v>
      </c>
      <c r="T43" s="17">
        <v>0</v>
      </c>
      <c r="U43" s="17">
        <v>0</v>
      </c>
      <c r="V43" s="17">
        <v>180.49</v>
      </c>
      <c r="W43" s="17">
        <v>0</v>
      </c>
      <c r="X43" s="17">
        <v>0</v>
      </c>
      <c r="Y43" s="17">
        <v>635.99</v>
      </c>
      <c r="Z43" s="17">
        <v>0</v>
      </c>
      <c r="AA43" s="17">
        <v>820.41</v>
      </c>
      <c r="AB43" s="18"/>
      <c r="AC43" s="18"/>
      <c r="AD43" s="18"/>
      <c r="AE43" s="18"/>
      <c r="AF43" s="18"/>
      <c r="AJ43" s="51"/>
      <c r="AK43" s="51"/>
    </row>
    <row r="44" spans="1:37" s="19" customFormat="1" ht="10.5" customHeight="1" x14ac:dyDescent="0.2">
      <c r="A44" s="6" t="s">
        <v>45</v>
      </c>
      <c r="B44" s="17">
        <f t="shared" ref="B44:K62" si="2">R44*$N$4</f>
        <v>0.403561</v>
      </c>
      <c r="C44" s="17">
        <f t="shared" si="2"/>
        <v>0</v>
      </c>
      <c r="D44" s="17">
        <f t="shared" si="2"/>
        <v>0</v>
      </c>
      <c r="E44" s="17">
        <f t="shared" si="2"/>
        <v>1.3835047999999999</v>
      </c>
      <c r="F44" s="17">
        <f t="shared" si="2"/>
        <v>4.0717793000000002</v>
      </c>
      <c r="G44" s="17">
        <f t="shared" si="2"/>
        <v>0</v>
      </c>
      <c r="H44" s="17">
        <f t="shared" si="2"/>
        <v>0</v>
      </c>
      <c r="I44" s="17">
        <f t="shared" si="2"/>
        <v>5.8122087999999996</v>
      </c>
      <c r="J44" s="17">
        <f t="shared" si="2"/>
        <v>0</v>
      </c>
      <c r="K44" s="17">
        <f t="shared" si="2"/>
        <v>11.671053899999999</v>
      </c>
      <c r="L44" s="17"/>
      <c r="M44" s="17"/>
      <c r="N44" s="17"/>
      <c r="O44" s="17"/>
      <c r="P44" s="17"/>
      <c r="Q44" s="6" t="s">
        <v>45</v>
      </c>
      <c r="R44" s="17">
        <v>34.700000000000003</v>
      </c>
      <c r="S44" s="17">
        <v>0</v>
      </c>
      <c r="T44" s="17">
        <v>0</v>
      </c>
      <c r="U44" s="17">
        <v>118.96</v>
      </c>
      <c r="V44" s="17">
        <v>350.11</v>
      </c>
      <c r="W44" s="17">
        <v>0</v>
      </c>
      <c r="X44" s="17">
        <v>0</v>
      </c>
      <c r="Y44" s="17">
        <v>499.76</v>
      </c>
      <c r="Z44" s="17">
        <v>0</v>
      </c>
      <c r="AA44" s="17">
        <v>1003.53</v>
      </c>
      <c r="AB44" s="18"/>
      <c r="AC44" s="18"/>
      <c r="AD44" s="18"/>
      <c r="AE44" s="18"/>
      <c r="AF44" s="18"/>
      <c r="AJ44" s="51"/>
      <c r="AK44" s="51"/>
    </row>
    <row r="45" spans="1:37" s="19" customFormat="1" ht="10.5" customHeight="1" x14ac:dyDescent="0.2">
      <c r="A45" s="6" t="s">
        <v>46</v>
      </c>
      <c r="B45" s="17">
        <f t="shared" si="2"/>
        <v>0.32610519999999998</v>
      </c>
      <c r="C45" s="17">
        <f t="shared" si="2"/>
        <v>0</v>
      </c>
      <c r="D45" s="17">
        <f t="shared" si="2"/>
        <v>0</v>
      </c>
      <c r="E45" s="17">
        <f t="shared" si="2"/>
        <v>2.8085287000000001</v>
      </c>
      <c r="F45" s="17">
        <f t="shared" si="2"/>
        <v>22.213183699999998</v>
      </c>
      <c r="G45" s="17">
        <f t="shared" si="2"/>
        <v>0</v>
      </c>
      <c r="H45" s="17">
        <f t="shared" si="2"/>
        <v>0</v>
      </c>
      <c r="I45" s="17">
        <f t="shared" si="2"/>
        <v>12.256624400000002</v>
      </c>
      <c r="J45" s="17">
        <f t="shared" si="2"/>
        <v>0.11455549999999999</v>
      </c>
      <c r="K45" s="17">
        <f t="shared" si="2"/>
        <v>37.719113800000002</v>
      </c>
      <c r="L45" s="17"/>
      <c r="M45" s="17"/>
      <c r="N45" s="17"/>
      <c r="O45" s="17"/>
      <c r="P45" s="17"/>
      <c r="Q45" s="6" t="s">
        <v>46</v>
      </c>
      <c r="R45" s="17">
        <v>28.04</v>
      </c>
      <c r="S45" s="17">
        <v>0</v>
      </c>
      <c r="T45" s="17">
        <v>0</v>
      </c>
      <c r="U45" s="17">
        <v>241.49</v>
      </c>
      <c r="V45" s="17">
        <v>1909.99</v>
      </c>
      <c r="W45" s="17">
        <v>0</v>
      </c>
      <c r="X45" s="17">
        <v>0</v>
      </c>
      <c r="Y45" s="17">
        <v>1053.8800000000001</v>
      </c>
      <c r="Z45" s="17">
        <v>9.85</v>
      </c>
      <c r="AA45" s="17">
        <v>3243.26</v>
      </c>
      <c r="AB45" s="18"/>
      <c r="AC45" s="18"/>
      <c r="AD45" s="18"/>
      <c r="AE45" s="18"/>
      <c r="AF45" s="18"/>
      <c r="AJ45" s="51"/>
      <c r="AK45" s="51"/>
    </row>
    <row r="46" spans="1:37" s="19" customFormat="1" ht="10.5" customHeight="1" x14ac:dyDescent="0.2">
      <c r="A46" s="6" t="s">
        <v>47</v>
      </c>
      <c r="B46" s="17">
        <f t="shared" si="2"/>
        <v>0.62034420000000001</v>
      </c>
      <c r="C46" s="17">
        <f t="shared" si="2"/>
        <v>0</v>
      </c>
      <c r="D46" s="17">
        <f t="shared" si="2"/>
        <v>0</v>
      </c>
      <c r="E46" s="17">
        <f t="shared" si="2"/>
        <v>0.58196519999999996</v>
      </c>
      <c r="F46" s="17">
        <f t="shared" si="2"/>
        <v>1.8400985999999999</v>
      </c>
      <c r="G46" s="17">
        <f t="shared" si="2"/>
        <v>0</v>
      </c>
      <c r="H46" s="17">
        <f t="shared" si="2"/>
        <v>0</v>
      </c>
      <c r="I46" s="17">
        <f t="shared" si="2"/>
        <v>3.3953784999999996</v>
      </c>
      <c r="J46" s="17">
        <f t="shared" si="2"/>
        <v>0</v>
      </c>
      <c r="K46" s="17">
        <f t="shared" si="2"/>
        <v>6.4377864999999996</v>
      </c>
      <c r="L46" s="17"/>
      <c r="M46" s="17"/>
      <c r="N46" s="17"/>
      <c r="O46" s="17"/>
      <c r="P46" s="17"/>
      <c r="Q46" s="6" t="s">
        <v>47</v>
      </c>
      <c r="R46" s="17">
        <v>53.34</v>
      </c>
      <c r="S46" s="17">
        <v>0</v>
      </c>
      <c r="T46" s="17">
        <v>0</v>
      </c>
      <c r="U46" s="17">
        <v>50.04</v>
      </c>
      <c r="V46" s="17">
        <v>158.22</v>
      </c>
      <c r="W46" s="17">
        <v>0</v>
      </c>
      <c r="X46" s="17">
        <v>0</v>
      </c>
      <c r="Y46" s="17">
        <v>291.95</v>
      </c>
      <c r="Z46" s="17">
        <v>0</v>
      </c>
      <c r="AA46" s="17">
        <v>553.54999999999995</v>
      </c>
      <c r="AB46" s="18"/>
      <c r="AC46" s="18"/>
      <c r="AD46" s="18"/>
      <c r="AE46" s="18"/>
      <c r="AF46" s="18"/>
      <c r="AJ46" s="51"/>
      <c r="AK46" s="51"/>
    </row>
    <row r="47" spans="1:37" s="19" customFormat="1" ht="10.5" customHeight="1" x14ac:dyDescent="0.2">
      <c r="A47" s="6" t="s">
        <v>48</v>
      </c>
      <c r="B47" s="17">
        <f t="shared" si="2"/>
        <v>1.2159164999999998</v>
      </c>
      <c r="C47" s="17">
        <f t="shared" si="2"/>
        <v>0</v>
      </c>
      <c r="D47" s="17">
        <f t="shared" si="2"/>
        <v>0</v>
      </c>
      <c r="E47" s="17">
        <f t="shared" si="2"/>
        <v>0.41751699999999997</v>
      </c>
      <c r="F47" s="17">
        <f t="shared" si="2"/>
        <v>17.089936099999999</v>
      </c>
      <c r="G47" s="17">
        <f t="shared" si="2"/>
        <v>0</v>
      </c>
      <c r="H47" s="17">
        <f t="shared" si="2"/>
        <v>0</v>
      </c>
      <c r="I47" s="17">
        <f t="shared" si="2"/>
        <v>12.8646408</v>
      </c>
      <c r="J47" s="17">
        <f t="shared" si="2"/>
        <v>1.6514599999999997E-2</v>
      </c>
      <c r="K47" s="17">
        <f t="shared" si="2"/>
        <v>31.604524999999999</v>
      </c>
      <c r="L47" s="17"/>
      <c r="M47" s="17"/>
      <c r="N47" s="17"/>
      <c r="O47" s="17"/>
      <c r="P47" s="17"/>
      <c r="Q47" s="6" t="s">
        <v>48</v>
      </c>
      <c r="R47" s="17">
        <v>104.55</v>
      </c>
      <c r="S47" s="17">
        <v>0</v>
      </c>
      <c r="T47" s="17">
        <v>0</v>
      </c>
      <c r="U47" s="17">
        <v>35.9</v>
      </c>
      <c r="V47" s="17">
        <v>1469.47</v>
      </c>
      <c r="W47" s="17">
        <v>0</v>
      </c>
      <c r="X47" s="17">
        <v>0</v>
      </c>
      <c r="Y47" s="17">
        <v>1106.1600000000001</v>
      </c>
      <c r="Z47" s="17">
        <v>1.42</v>
      </c>
      <c r="AA47" s="17">
        <v>2717.5</v>
      </c>
      <c r="AB47" s="18"/>
      <c r="AC47" s="18"/>
      <c r="AD47" s="18"/>
      <c r="AE47" s="18"/>
      <c r="AF47" s="18"/>
      <c r="AJ47" s="51"/>
      <c r="AK47" s="51"/>
    </row>
    <row r="48" spans="1:37" s="19" customFormat="1" ht="11.25" customHeight="1" x14ac:dyDescent="0.2">
      <c r="A48" s="6" t="s">
        <v>113</v>
      </c>
      <c r="B48" s="17">
        <f t="shared" si="2"/>
        <v>1.6500644</v>
      </c>
      <c r="C48" s="17">
        <f t="shared" si="2"/>
        <v>0</v>
      </c>
      <c r="D48" s="17">
        <f t="shared" si="2"/>
        <v>0</v>
      </c>
      <c r="E48" s="17">
        <f t="shared" si="2"/>
        <v>0.17549670000000001</v>
      </c>
      <c r="F48" s="17">
        <f t="shared" si="2"/>
        <v>7.0230081000000002</v>
      </c>
      <c r="G48" s="17">
        <f t="shared" si="2"/>
        <v>0</v>
      </c>
      <c r="H48" s="17">
        <f t="shared" si="2"/>
        <v>0</v>
      </c>
      <c r="I48" s="17">
        <f t="shared" si="2"/>
        <v>21.728677899999997</v>
      </c>
      <c r="J48" s="17">
        <f t="shared" si="2"/>
        <v>4.8028411000000002</v>
      </c>
      <c r="K48" s="17">
        <f t="shared" si="2"/>
        <v>35.379971900000001</v>
      </c>
      <c r="L48" s="17"/>
      <c r="M48" s="17"/>
      <c r="N48" s="17"/>
      <c r="O48" s="17"/>
      <c r="P48" s="17"/>
      <c r="Q48" s="6" t="s">
        <v>113</v>
      </c>
      <c r="R48" s="17">
        <v>141.88</v>
      </c>
      <c r="S48" s="17">
        <v>0</v>
      </c>
      <c r="T48" s="17">
        <v>0</v>
      </c>
      <c r="U48" s="17">
        <v>15.09</v>
      </c>
      <c r="V48" s="17">
        <v>603.87</v>
      </c>
      <c r="W48" s="17">
        <v>0</v>
      </c>
      <c r="X48" s="17">
        <v>0</v>
      </c>
      <c r="Y48" s="17">
        <v>1868.33</v>
      </c>
      <c r="Z48" s="17">
        <v>412.97</v>
      </c>
      <c r="AA48" s="17">
        <v>3042.13</v>
      </c>
      <c r="AB48" s="18"/>
      <c r="AC48" s="18"/>
      <c r="AD48" s="18"/>
      <c r="AE48" s="18"/>
      <c r="AF48" s="18"/>
      <c r="AJ48" s="51"/>
      <c r="AK48" s="51"/>
    </row>
    <row r="49" spans="1:37" s="19" customFormat="1" ht="11.25" customHeight="1" x14ac:dyDescent="0.2">
      <c r="A49" s="6" t="s">
        <v>49</v>
      </c>
      <c r="B49" s="17">
        <f t="shared" si="2"/>
        <v>0.31191659999999999</v>
      </c>
      <c r="C49" s="17">
        <f t="shared" si="2"/>
        <v>0</v>
      </c>
      <c r="D49" s="17">
        <f t="shared" si="2"/>
        <v>0</v>
      </c>
      <c r="E49" s="17">
        <f t="shared" si="2"/>
        <v>1.8866186</v>
      </c>
      <c r="F49" s="17">
        <f t="shared" si="2"/>
        <v>3.9826934999999999</v>
      </c>
      <c r="G49" s="17">
        <f t="shared" si="2"/>
        <v>0</v>
      </c>
      <c r="H49" s="17">
        <f t="shared" si="2"/>
        <v>0</v>
      </c>
      <c r="I49" s="17">
        <f t="shared" si="2"/>
        <v>1.8170712</v>
      </c>
      <c r="J49" s="17">
        <f t="shared" si="2"/>
        <v>0</v>
      </c>
      <c r="K49" s="17">
        <f t="shared" si="2"/>
        <v>7.9981835999999999</v>
      </c>
      <c r="L49" s="17"/>
      <c r="M49" s="17"/>
      <c r="N49" s="17"/>
      <c r="O49" s="17"/>
      <c r="P49" s="17"/>
      <c r="Q49" s="6" t="s">
        <v>49</v>
      </c>
      <c r="R49" s="17">
        <v>26.82</v>
      </c>
      <c r="S49" s="17">
        <v>0</v>
      </c>
      <c r="T49" s="17">
        <v>0</v>
      </c>
      <c r="U49" s="17">
        <v>162.22</v>
      </c>
      <c r="V49" s="17">
        <v>342.45</v>
      </c>
      <c r="W49" s="17">
        <v>0</v>
      </c>
      <c r="X49" s="17">
        <v>0</v>
      </c>
      <c r="Y49" s="17">
        <v>156.24</v>
      </c>
      <c r="Z49" s="17">
        <v>0</v>
      </c>
      <c r="AA49" s="17">
        <v>687.72</v>
      </c>
      <c r="AB49" s="18"/>
      <c r="AC49" s="18"/>
      <c r="AD49" s="18"/>
      <c r="AE49" s="18"/>
      <c r="AF49" s="18"/>
      <c r="AJ49" s="51"/>
      <c r="AK49" s="51"/>
    </row>
    <row r="50" spans="1:37" s="19" customFormat="1" ht="10.5" customHeight="1" x14ac:dyDescent="0.25">
      <c r="A50" s="16" t="s">
        <v>50</v>
      </c>
      <c r="B50" s="25">
        <f t="shared" si="2"/>
        <v>0.15712129999999999</v>
      </c>
      <c r="C50" s="25">
        <f t="shared" si="2"/>
        <v>0</v>
      </c>
      <c r="D50" s="25">
        <f t="shared" si="2"/>
        <v>0</v>
      </c>
      <c r="E50" s="25">
        <f t="shared" si="2"/>
        <v>653.55180419999999</v>
      </c>
      <c r="F50" s="25">
        <f t="shared" si="2"/>
        <v>0.55882149999999997</v>
      </c>
      <c r="G50" s="25">
        <f t="shared" si="2"/>
        <v>9.8216512999999992</v>
      </c>
      <c r="H50" s="25">
        <f t="shared" si="2"/>
        <v>0</v>
      </c>
      <c r="I50" s="25">
        <f t="shared" si="2"/>
        <v>3.9537347999999999</v>
      </c>
      <c r="J50" s="25">
        <f t="shared" si="2"/>
        <v>0</v>
      </c>
      <c r="K50" s="25">
        <f t="shared" si="2"/>
        <v>668.04301680000003</v>
      </c>
      <c r="L50" s="25"/>
      <c r="M50" s="25"/>
      <c r="N50" s="25"/>
      <c r="O50" s="25"/>
      <c r="P50" s="17"/>
      <c r="Q50" s="16" t="s">
        <v>75</v>
      </c>
      <c r="R50" s="25">
        <v>13.51</v>
      </c>
      <c r="S50" s="25">
        <v>0</v>
      </c>
      <c r="T50" s="25">
        <v>0</v>
      </c>
      <c r="U50" s="25">
        <v>56195.34</v>
      </c>
      <c r="V50" s="25">
        <v>48.05</v>
      </c>
      <c r="W50" s="25">
        <v>844.51</v>
      </c>
      <c r="X50" s="25">
        <v>0</v>
      </c>
      <c r="Y50" s="25">
        <v>339.96</v>
      </c>
      <c r="Z50" s="25">
        <v>0</v>
      </c>
      <c r="AA50" s="25">
        <v>57441.36</v>
      </c>
      <c r="AB50" s="18"/>
      <c r="AC50" s="18"/>
      <c r="AD50" s="18"/>
      <c r="AE50" s="18"/>
      <c r="AF50" s="18"/>
      <c r="AJ50" s="51"/>
      <c r="AK50" s="51"/>
    </row>
    <row r="51" spans="1:37" s="19" customFormat="1" ht="10.5" customHeight="1" x14ac:dyDescent="0.2">
      <c r="A51" s="6" t="s">
        <v>51</v>
      </c>
      <c r="B51" s="17">
        <f t="shared" si="2"/>
        <v>0</v>
      </c>
      <c r="C51" s="17">
        <f t="shared" si="2"/>
        <v>0</v>
      </c>
      <c r="D51" s="17">
        <f t="shared" si="2"/>
        <v>0</v>
      </c>
      <c r="E51" s="17">
        <f t="shared" si="2"/>
        <v>156.1454267</v>
      </c>
      <c r="F51" s="17">
        <f t="shared" si="2"/>
        <v>0</v>
      </c>
      <c r="G51" s="17">
        <f t="shared" si="2"/>
        <v>0</v>
      </c>
      <c r="H51" s="17">
        <f t="shared" si="2"/>
        <v>0</v>
      </c>
      <c r="I51" s="17">
        <f t="shared" si="2"/>
        <v>0</v>
      </c>
      <c r="J51" s="17">
        <f t="shared" si="2"/>
        <v>0</v>
      </c>
      <c r="K51" s="17">
        <f t="shared" si="2"/>
        <v>156.1454267</v>
      </c>
      <c r="L51" s="17"/>
      <c r="M51" s="17"/>
      <c r="N51" s="17"/>
      <c r="O51" s="17"/>
      <c r="P51" s="17"/>
      <c r="Q51" s="6" t="s">
        <v>51</v>
      </c>
      <c r="R51" s="17">
        <v>0</v>
      </c>
      <c r="S51" s="17">
        <v>0</v>
      </c>
      <c r="T51" s="17">
        <v>0</v>
      </c>
      <c r="U51" s="17">
        <v>13426.09</v>
      </c>
      <c r="V51" s="17">
        <v>0</v>
      </c>
      <c r="W51" s="17">
        <v>0</v>
      </c>
      <c r="X51" s="17">
        <v>0</v>
      </c>
      <c r="Y51" s="17">
        <v>0</v>
      </c>
      <c r="Z51" s="17">
        <v>0</v>
      </c>
      <c r="AA51" s="17">
        <v>13426.09</v>
      </c>
      <c r="AB51" s="18"/>
      <c r="AC51" s="18"/>
      <c r="AD51" s="18"/>
      <c r="AE51" s="18"/>
      <c r="AF51" s="18"/>
      <c r="AJ51" s="51"/>
      <c r="AK51" s="51"/>
    </row>
    <row r="52" spans="1:37" s="19" customFormat="1" ht="10.5" customHeight="1" x14ac:dyDescent="0.2">
      <c r="A52" s="6" t="s">
        <v>52</v>
      </c>
      <c r="B52" s="17">
        <f t="shared" si="2"/>
        <v>0.15712129999999999</v>
      </c>
      <c r="C52" s="17">
        <f t="shared" si="2"/>
        <v>0</v>
      </c>
      <c r="D52" s="17">
        <f t="shared" si="2"/>
        <v>0</v>
      </c>
      <c r="E52" s="17">
        <f t="shared" si="2"/>
        <v>7.6483531999999999</v>
      </c>
      <c r="F52" s="17">
        <f t="shared" si="2"/>
        <v>0</v>
      </c>
      <c r="G52" s="17">
        <f t="shared" si="2"/>
        <v>0</v>
      </c>
      <c r="H52" s="17">
        <f t="shared" si="2"/>
        <v>0</v>
      </c>
      <c r="I52" s="17">
        <f t="shared" si="2"/>
        <v>3.9354756999999996</v>
      </c>
      <c r="J52" s="17">
        <f t="shared" si="2"/>
        <v>0</v>
      </c>
      <c r="K52" s="17">
        <f t="shared" si="2"/>
        <v>11.740950199999999</v>
      </c>
      <c r="L52" s="17"/>
      <c r="M52" s="17"/>
      <c r="N52" s="17"/>
      <c r="O52" s="17"/>
      <c r="P52" s="17"/>
      <c r="Q52" s="6" t="s">
        <v>52</v>
      </c>
      <c r="R52" s="17">
        <v>13.51</v>
      </c>
      <c r="S52" s="17">
        <v>0</v>
      </c>
      <c r="T52" s="17">
        <v>0</v>
      </c>
      <c r="U52" s="17">
        <v>657.64</v>
      </c>
      <c r="V52" s="17">
        <v>0</v>
      </c>
      <c r="W52" s="17">
        <v>0</v>
      </c>
      <c r="X52" s="17">
        <v>0</v>
      </c>
      <c r="Y52" s="17">
        <v>338.39</v>
      </c>
      <c r="Z52" s="17">
        <v>0</v>
      </c>
      <c r="AA52" s="17">
        <v>1009.54</v>
      </c>
      <c r="AB52" s="18"/>
      <c r="AC52" s="18"/>
      <c r="AD52" s="18"/>
      <c r="AE52" s="18"/>
      <c r="AF52" s="18"/>
      <c r="AJ52" s="51"/>
      <c r="AK52" s="51"/>
    </row>
    <row r="53" spans="1:37" s="19" customFormat="1" ht="10.5" customHeight="1" x14ac:dyDescent="0.2">
      <c r="A53" s="6" t="s">
        <v>53</v>
      </c>
      <c r="B53" s="17">
        <f t="shared" si="2"/>
        <v>0</v>
      </c>
      <c r="C53" s="17">
        <f t="shared" si="2"/>
        <v>0</v>
      </c>
      <c r="D53" s="17">
        <f t="shared" si="2"/>
        <v>0</v>
      </c>
      <c r="E53" s="17">
        <f t="shared" si="2"/>
        <v>477.96590209999999</v>
      </c>
      <c r="F53" s="17">
        <f t="shared" si="2"/>
        <v>0.55882149999999997</v>
      </c>
      <c r="G53" s="17">
        <f t="shared" si="2"/>
        <v>9.8216512999999992</v>
      </c>
      <c r="H53" s="17">
        <f t="shared" si="2"/>
        <v>0</v>
      </c>
      <c r="I53" s="17">
        <f t="shared" si="2"/>
        <v>1.82591E-2</v>
      </c>
      <c r="J53" s="17">
        <f t="shared" si="2"/>
        <v>0</v>
      </c>
      <c r="K53" s="17">
        <f t="shared" si="2"/>
        <v>488.36463400000002</v>
      </c>
      <c r="L53" s="17"/>
      <c r="M53" s="17"/>
      <c r="N53" s="17"/>
      <c r="O53" s="17"/>
      <c r="P53" s="17"/>
      <c r="Q53" s="6" t="s">
        <v>53</v>
      </c>
      <c r="R53" s="17">
        <v>0</v>
      </c>
      <c r="S53" s="17">
        <v>0</v>
      </c>
      <c r="T53" s="17">
        <v>0</v>
      </c>
      <c r="U53" s="17">
        <v>41097.67</v>
      </c>
      <c r="V53" s="17">
        <v>48.05</v>
      </c>
      <c r="W53" s="17">
        <v>844.51</v>
      </c>
      <c r="X53" s="17">
        <v>0</v>
      </c>
      <c r="Y53" s="17">
        <v>1.57</v>
      </c>
      <c r="Z53" s="17">
        <v>0</v>
      </c>
      <c r="AA53" s="17">
        <v>41991.8</v>
      </c>
      <c r="AB53" s="18"/>
      <c r="AC53" s="18"/>
      <c r="AD53" s="18"/>
      <c r="AE53" s="18"/>
      <c r="AF53" s="18"/>
      <c r="AJ53" s="51"/>
      <c r="AK53" s="51"/>
    </row>
    <row r="54" spans="1:37" s="19" customFormat="1" ht="10.5" customHeight="1" x14ac:dyDescent="0.2">
      <c r="A54" s="6" t="s">
        <v>54</v>
      </c>
      <c r="B54" s="17">
        <f t="shared" si="2"/>
        <v>0</v>
      </c>
      <c r="C54" s="17">
        <f t="shared" si="2"/>
        <v>0</v>
      </c>
      <c r="D54" s="17">
        <f t="shared" si="2"/>
        <v>0</v>
      </c>
      <c r="E54" s="17">
        <f t="shared" si="2"/>
        <v>11.792005899999999</v>
      </c>
      <c r="F54" s="17">
        <f t="shared" si="2"/>
        <v>0</v>
      </c>
      <c r="G54" s="17">
        <f t="shared" si="2"/>
        <v>0</v>
      </c>
      <c r="H54" s="17">
        <f t="shared" si="2"/>
        <v>0</v>
      </c>
      <c r="I54" s="17">
        <f t="shared" si="2"/>
        <v>0</v>
      </c>
      <c r="J54" s="17">
        <f t="shared" si="2"/>
        <v>0</v>
      </c>
      <c r="K54" s="17">
        <f t="shared" si="2"/>
        <v>11.792005899999999</v>
      </c>
      <c r="L54" s="17"/>
      <c r="M54" s="17"/>
      <c r="N54" s="17"/>
      <c r="O54" s="17"/>
      <c r="P54" s="17"/>
      <c r="Q54" s="6" t="s">
        <v>54</v>
      </c>
      <c r="R54" s="17">
        <v>0</v>
      </c>
      <c r="S54" s="17">
        <v>0</v>
      </c>
      <c r="T54" s="17">
        <v>0</v>
      </c>
      <c r="U54" s="17">
        <v>1013.93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  <c r="AA54" s="17">
        <v>1013.93</v>
      </c>
      <c r="AB54" s="18"/>
      <c r="AC54" s="18"/>
      <c r="AD54" s="18"/>
      <c r="AE54" s="18"/>
      <c r="AF54" s="18"/>
      <c r="AJ54" s="51"/>
      <c r="AK54" s="51"/>
    </row>
    <row r="55" spans="1:37" s="19" customFormat="1" ht="10.5" customHeight="1" x14ac:dyDescent="0.2">
      <c r="A55" s="6" t="s">
        <v>55</v>
      </c>
      <c r="B55" s="17">
        <f t="shared" si="2"/>
        <v>0</v>
      </c>
      <c r="C55" s="17">
        <f t="shared" si="2"/>
        <v>0</v>
      </c>
      <c r="D55" s="17">
        <f t="shared" si="2"/>
        <v>0</v>
      </c>
      <c r="E55" s="17">
        <f t="shared" si="2"/>
        <v>0</v>
      </c>
      <c r="F55" s="17">
        <f t="shared" si="2"/>
        <v>0</v>
      </c>
      <c r="G55" s="17">
        <f t="shared" si="2"/>
        <v>0</v>
      </c>
      <c r="H55" s="17">
        <f t="shared" si="2"/>
        <v>0</v>
      </c>
      <c r="I55" s="17">
        <f t="shared" si="2"/>
        <v>0</v>
      </c>
      <c r="J55" s="17">
        <f t="shared" si="2"/>
        <v>0</v>
      </c>
      <c r="K55" s="17">
        <f t="shared" si="2"/>
        <v>0</v>
      </c>
      <c r="L55" s="17"/>
      <c r="M55" s="17"/>
      <c r="N55" s="17"/>
      <c r="O55" s="17"/>
      <c r="P55" s="17"/>
      <c r="Q55" s="6" t="s">
        <v>55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8"/>
      <c r="AC55" s="18"/>
      <c r="AD55" s="18"/>
      <c r="AE55" s="18"/>
      <c r="AF55" s="18"/>
      <c r="AJ55" s="51"/>
      <c r="AK55" s="51"/>
    </row>
    <row r="56" spans="1:37" s="19" customFormat="1" ht="10.5" customHeight="1" x14ac:dyDescent="0.25">
      <c r="A56" s="16" t="s">
        <v>30</v>
      </c>
      <c r="B56" s="25">
        <f t="shared" si="2"/>
        <v>6.2279812999999997</v>
      </c>
      <c r="C56" s="25">
        <f t="shared" si="2"/>
        <v>2.7674748</v>
      </c>
      <c r="D56" s="25">
        <f t="shared" si="2"/>
        <v>0</v>
      </c>
      <c r="E56" s="25">
        <f t="shared" si="2"/>
        <v>51.690232800000004</v>
      </c>
      <c r="F56" s="25">
        <f t="shared" si="2"/>
        <v>476.04881290000003</v>
      </c>
      <c r="G56" s="25">
        <f t="shared" si="2"/>
        <v>14.5915795</v>
      </c>
      <c r="H56" s="25">
        <f t="shared" si="2"/>
        <v>0</v>
      </c>
      <c r="I56" s="25">
        <f t="shared" si="2"/>
        <v>223.71747120000001</v>
      </c>
      <c r="J56" s="25">
        <f t="shared" si="2"/>
        <v>5.1725588</v>
      </c>
      <c r="K56" s="25">
        <f t="shared" si="2"/>
        <v>780.21622760000002</v>
      </c>
      <c r="L56" s="25"/>
      <c r="M56" s="25"/>
      <c r="N56" s="25"/>
      <c r="O56" s="25"/>
      <c r="P56" s="17"/>
      <c r="Q56" s="16" t="s">
        <v>30</v>
      </c>
      <c r="R56" s="25">
        <v>535.51</v>
      </c>
      <c r="S56" s="25">
        <v>237.96</v>
      </c>
      <c r="T56" s="25">
        <v>0</v>
      </c>
      <c r="U56" s="25">
        <v>4444.5600000000004</v>
      </c>
      <c r="V56" s="25">
        <v>40932.83</v>
      </c>
      <c r="W56" s="25">
        <v>1254.6500000000001</v>
      </c>
      <c r="X56" s="25">
        <v>0</v>
      </c>
      <c r="Y56" s="25">
        <v>19236.240000000002</v>
      </c>
      <c r="Z56" s="25">
        <v>444.76</v>
      </c>
      <c r="AA56" s="25">
        <v>67086.52</v>
      </c>
      <c r="AB56" s="18"/>
      <c r="AC56" s="18"/>
      <c r="AD56" s="18"/>
      <c r="AE56" s="18"/>
      <c r="AF56" s="18"/>
      <c r="AJ56" s="51"/>
      <c r="AK56" s="51"/>
    </row>
    <row r="57" spans="1:37" s="19" customFormat="1" ht="10.5" customHeight="1" x14ac:dyDescent="0.2">
      <c r="A57" s="6" t="s">
        <v>56</v>
      </c>
      <c r="B57" s="17">
        <f t="shared" si="2"/>
        <v>5.9861936</v>
      </c>
      <c r="C57" s="17">
        <f t="shared" si="2"/>
        <v>2.7674748</v>
      </c>
      <c r="D57" s="17">
        <f t="shared" si="2"/>
        <v>0</v>
      </c>
      <c r="E57" s="17">
        <f t="shared" si="2"/>
        <v>35.279139800000003</v>
      </c>
      <c r="F57" s="17">
        <f t="shared" si="2"/>
        <v>366.31441309999997</v>
      </c>
      <c r="G57" s="17">
        <f t="shared" si="2"/>
        <v>3.4742299000000001</v>
      </c>
      <c r="H57" s="17">
        <f t="shared" si="2"/>
        <v>0</v>
      </c>
      <c r="I57" s="17">
        <f t="shared" si="2"/>
        <v>119.8000485</v>
      </c>
      <c r="J57" s="17">
        <f t="shared" si="2"/>
        <v>0.60394590000000004</v>
      </c>
      <c r="K57" s="17">
        <f t="shared" si="2"/>
        <v>534.2255619</v>
      </c>
      <c r="L57" s="17"/>
      <c r="M57" s="17"/>
      <c r="N57" s="17"/>
      <c r="O57" s="17"/>
      <c r="P57" s="17"/>
      <c r="Q57" s="6" t="s">
        <v>56</v>
      </c>
      <c r="R57" s="17">
        <v>514.72</v>
      </c>
      <c r="S57" s="17">
        <v>237.96</v>
      </c>
      <c r="T57" s="17">
        <v>0</v>
      </c>
      <c r="U57" s="17">
        <v>3033.46</v>
      </c>
      <c r="V57" s="17">
        <v>31497.37</v>
      </c>
      <c r="W57" s="17">
        <v>298.73</v>
      </c>
      <c r="X57" s="17">
        <v>0</v>
      </c>
      <c r="Y57" s="17">
        <v>10300.950000000001</v>
      </c>
      <c r="Z57" s="17">
        <v>51.93</v>
      </c>
      <c r="AA57" s="17">
        <v>45935.13</v>
      </c>
      <c r="AB57" s="18"/>
      <c r="AC57" s="18"/>
      <c r="AD57" s="18"/>
      <c r="AE57" s="18"/>
      <c r="AF57" s="18"/>
      <c r="AJ57" s="51"/>
      <c r="AK57" s="51"/>
    </row>
    <row r="58" spans="1:37" s="19" customFormat="1" ht="10.5" customHeight="1" x14ac:dyDescent="0.2">
      <c r="A58" s="6" t="s">
        <v>57</v>
      </c>
      <c r="B58" s="17">
        <f t="shared" si="2"/>
        <v>0.10874049999999999</v>
      </c>
      <c r="C58" s="17">
        <f t="shared" si="2"/>
        <v>0</v>
      </c>
      <c r="D58" s="17">
        <f t="shared" si="2"/>
        <v>0</v>
      </c>
      <c r="E58" s="17">
        <f t="shared" si="2"/>
        <v>5.4457474999999995</v>
      </c>
      <c r="F58" s="17">
        <f t="shared" si="2"/>
        <v>43.565979999999996</v>
      </c>
      <c r="G58" s="17">
        <f t="shared" si="2"/>
        <v>0.86678389999999994</v>
      </c>
      <c r="H58" s="17">
        <f t="shared" si="2"/>
        <v>0</v>
      </c>
      <c r="I58" s="17">
        <f t="shared" si="2"/>
        <v>20.354942300000001</v>
      </c>
      <c r="J58" s="17">
        <f t="shared" si="2"/>
        <v>4.4965069</v>
      </c>
      <c r="K58" s="17">
        <f t="shared" si="2"/>
        <v>74.838701099999994</v>
      </c>
      <c r="L58" s="17"/>
      <c r="M58" s="17"/>
      <c r="N58" s="17"/>
      <c r="O58" s="17"/>
      <c r="P58" s="17"/>
      <c r="Q58" s="6" t="s">
        <v>57</v>
      </c>
      <c r="R58" s="17">
        <v>9.35</v>
      </c>
      <c r="S58" s="17">
        <v>0</v>
      </c>
      <c r="T58" s="17">
        <v>0</v>
      </c>
      <c r="U58" s="17">
        <v>468.25</v>
      </c>
      <c r="V58" s="17">
        <v>3746</v>
      </c>
      <c r="W58" s="17">
        <v>74.53</v>
      </c>
      <c r="X58" s="17">
        <v>0</v>
      </c>
      <c r="Y58" s="17">
        <v>1750.21</v>
      </c>
      <c r="Z58" s="17">
        <v>386.63</v>
      </c>
      <c r="AA58" s="17">
        <v>6434.97</v>
      </c>
      <c r="AB58" s="18"/>
      <c r="AC58" s="18"/>
      <c r="AD58" s="18"/>
      <c r="AE58" s="18"/>
      <c r="AF58" s="18"/>
      <c r="AJ58" s="51"/>
      <c r="AK58" s="51"/>
    </row>
    <row r="59" spans="1:37" s="19" customFormat="1" ht="10.5" customHeight="1" x14ac:dyDescent="0.2">
      <c r="A59" s="6" t="s">
        <v>58</v>
      </c>
      <c r="B59" s="17">
        <f t="shared" si="2"/>
        <v>8.1293699999999997E-2</v>
      </c>
      <c r="C59" s="17">
        <f t="shared" si="2"/>
        <v>0</v>
      </c>
      <c r="D59" s="17">
        <f t="shared" si="2"/>
        <v>0</v>
      </c>
      <c r="E59" s="17">
        <f t="shared" si="2"/>
        <v>4.6696776</v>
      </c>
      <c r="F59" s="17">
        <f t="shared" si="2"/>
        <v>64.455088200000006</v>
      </c>
      <c r="G59" s="17">
        <f t="shared" si="2"/>
        <v>8.5766597999999998</v>
      </c>
      <c r="H59" s="17">
        <f t="shared" si="2"/>
        <v>0</v>
      </c>
      <c r="I59" s="17">
        <f t="shared" si="2"/>
        <v>79.495701999999994</v>
      </c>
      <c r="J59" s="17">
        <f t="shared" si="2"/>
        <v>7.2106000000000003E-2</v>
      </c>
      <c r="K59" s="17">
        <f t="shared" si="2"/>
        <v>157.35041100000001</v>
      </c>
      <c r="L59" s="17"/>
      <c r="M59" s="17"/>
      <c r="N59" s="17"/>
      <c r="O59" s="17"/>
      <c r="P59" s="17"/>
      <c r="Q59" s="6" t="s">
        <v>58</v>
      </c>
      <c r="R59" s="17">
        <v>6.99</v>
      </c>
      <c r="S59" s="17">
        <v>0</v>
      </c>
      <c r="T59" s="17">
        <v>0</v>
      </c>
      <c r="U59" s="17">
        <v>401.52</v>
      </c>
      <c r="V59" s="17">
        <v>5542.14</v>
      </c>
      <c r="W59" s="17">
        <v>737.46</v>
      </c>
      <c r="X59" s="17">
        <v>0</v>
      </c>
      <c r="Y59" s="17">
        <v>6835.4</v>
      </c>
      <c r="Z59" s="17">
        <v>6.2</v>
      </c>
      <c r="AA59" s="17">
        <v>13529.7</v>
      </c>
      <c r="AB59" s="18"/>
      <c r="AC59" s="18"/>
      <c r="AD59" s="18"/>
      <c r="AE59" s="18"/>
      <c r="AF59" s="18"/>
      <c r="AJ59" s="51"/>
      <c r="AK59" s="51"/>
    </row>
    <row r="60" spans="1:37" s="19" customFormat="1" ht="11.25" customHeight="1" x14ac:dyDescent="0.2">
      <c r="A60" s="6" t="s">
        <v>59</v>
      </c>
      <c r="B60" s="17">
        <f t="shared" si="2"/>
        <v>3.8844199999999995E-2</v>
      </c>
      <c r="C60" s="17">
        <f t="shared" si="2"/>
        <v>0</v>
      </c>
      <c r="D60" s="17">
        <f t="shared" si="2"/>
        <v>0</v>
      </c>
      <c r="E60" s="17">
        <f t="shared" si="2"/>
        <v>3.4846968999999999</v>
      </c>
      <c r="F60" s="17">
        <f t="shared" si="2"/>
        <v>1.7132152999999999</v>
      </c>
      <c r="G60" s="17">
        <f t="shared" si="2"/>
        <v>1.6319215999999999</v>
      </c>
      <c r="H60" s="17">
        <f t="shared" si="2"/>
        <v>0</v>
      </c>
      <c r="I60" s="17">
        <f t="shared" si="2"/>
        <v>4.0668946999999998</v>
      </c>
      <c r="J60" s="17">
        <f t="shared" si="2"/>
        <v>0</v>
      </c>
      <c r="K60" s="17">
        <f t="shared" si="2"/>
        <v>10.9355727</v>
      </c>
      <c r="L60" s="17"/>
      <c r="M60" s="17"/>
      <c r="N60" s="17"/>
      <c r="O60" s="17"/>
      <c r="P60" s="17"/>
      <c r="Q60" s="6" t="s">
        <v>59</v>
      </c>
      <c r="R60" s="17">
        <v>3.34</v>
      </c>
      <c r="S60" s="17">
        <v>0</v>
      </c>
      <c r="T60" s="17">
        <v>0</v>
      </c>
      <c r="U60" s="17">
        <v>299.63</v>
      </c>
      <c r="V60" s="17">
        <v>147.31</v>
      </c>
      <c r="W60" s="17">
        <v>140.32</v>
      </c>
      <c r="X60" s="17">
        <v>0</v>
      </c>
      <c r="Y60" s="17">
        <v>349.69</v>
      </c>
      <c r="Z60" s="17">
        <v>0</v>
      </c>
      <c r="AA60" s="17">
        <v>940.29</v>
      </c>
      <c r="AB60" s="18"/>
      <c r="AC60" s="18"/>
      <c r="AD60" s="18"/>
      <c r="AE60" s="18"/>
      <c r="AF60" s="18"/>
      <c r="AJ60" s="51"/>
      <c r="AK60" s="51"/>
    </row>
    <row r="61" spans="1:37" s="19" customFormat="1" ht="10.5" customHeight="1" x14ac:dyDescent="0.2">
      <c r="A61" s="27" t="s">
        <v>60</v>
      </c>
      <c r="B61" s="28">
        <f t="shared" si="2"/>
        <v>1.2793000000000001E-2</v>
      </c>
      <c r="C61" s="28">
        <f t="shared" si="2"/>
        <v>0</v>
      </c>
      <c r="D61" s="28">
        <f t="shared" si="2"/>
        <v>0</v>
      </c>
      <c r="E61" s="28">
        <f t="shared" si="2"/>
        <v>2.8110873000000001</v>
      </c>
      <c r="F61" s="28">
        <f t="shared" si="2"/>
        <v>0</v>
      </c>
      <c r="G61" s="28">
        <f t="shared" si="2"/>
        <v>4.2100600000000002E-2</v>
      </c>
      <c r="H61" s="28">
        <f t="shared" si="2"/>
        <v>0</v>
      </c>
      <c r="I61" s="28">
        <f t="shared" si="2"/>
        <v>0</v>
      </c>
      <c r="J61" s="28">
        <f t="shared" si="2"/>
        <v>0</v>
      </c>
      <c r="K61" s="28">
        <f t="shared" si="2"/>
        <v>2.8659808999999998</v>
      </c>
      <c r="L61" s="17"/>
      <c r="M61" s="17"/>
      <c r="N61" s="17"/>
      <c r="O61" s="17"/>
      <c r="P61" s="17"/>
      <c r="Q61" s="27" t="s">
        <v>60</v>
      </c>
      <c r="R61" s="28">
        <v>1.1000000000000001</v>
      </c>
      <c r="S61" s="28">
        <v>0</v>
      </c>
      <c r="T61" s="28">
        <v>0</v>
      </c>
      <c r="U61" s="28">
        <v>241.71</v>
      </c>
      <c r="V61" s="28">
        <v>0</v>
      </c>
      <c r="W61" s="28">
        <v>3.62</v>
      </c>
      <c r="X61" s="28">
        <v>0</v>
      </c>
      <c r="Y61" s="28">
        <v>0</v>
      </c>
      <c r="Z61" s="28">
        <v>0</v>
      </c>
      <c r="AA61" s="28">
        <v>246.43</v>
      </c>
      <c r="AB61" s="18"/>
      <c r="AC61" s="18"/>
      <c r="AD61" s="18"/>
      <c r="AE61" s="18"/>
      <c r="AF61" s="18"/>
      <c r="AJ61" s="51"/>
      <c r="AK61" s="51"/>
    </row>
    <row r="62" spans="1:37" s="35" customFormat="1" ht="10.5" customHeight="1" thickBot="1" x14ac:dyDescent="0.3">
      <c r="A62" s="32" t="s">
        <v>61</v>
      </c>
      <c r="B62" s="33">
        <f t="shared" si="2"/>
        <v>0</v>
      </c>
      <c r="C62" s="33">
        <f t="shared" si="2"/>
        <v>0</v>
      </c>
      <c r="D62" s="33">
        <f t="shared" si="2"/>
        <v>0</v>
      </c>
      <c r="E62" s="33">
        <f t="shared" si="2"/>
        <v>98.359096800000003</v>
      </c>
      <c r="F62" s="33">
        <f t="shared" si="2"/>
        <v>8.2060116999999995</v>
      </c>
      <c r="G62" s="33">
        <f t="shared" si="2"/>
        <v>0</v>
      </c>
      <c r="H62" s="33">
        <f t="shared" si="2"/>
        <v>0</v>
      </c>
      <c r="I62" s="33">
        <f t="shared" si="2"/>
        <v>0</v>
      </c>
      <c r="J62" s="33">
        <f t="shared" si="2"/>
        <v>0</v>
      </c>
      <c r="K62" s="33">
        <f t="shared" si="2"/>
        <v>106.56499220000001</v>
      </c>
      <c r="L62" s="25"/>
      <c r="M62" s="25"/>
      <c r="N62" s="25"/>
      <c r="O62" s="25"/>
      <c r="P62" s="25"/>
      <c r="Q62" s="32" t="s">
        <v>61</v>
      </c>
      <c r="R62" s="33">
        <v>0</v>
      </c>
      <c r="S62" s="33">
        <v>0</v>
      </c>
      <c r="T62" s="33">
        <v>0</v>
      </c>
      <c r="U62" s="33">
        <v>8457.36</v>
      </c>
      <c r="V62" s="33">
        <v>705.59</v>
      </c>
      <c r="W62" s="33">
        <v>0</v>
      </c>
      <c r="X62" s="33">
        <v>0</v>
      </c>
      <c r="Y62" s="33">
        <v>0</v>
      </c>
      <c r="Z62" s="33">
        <v>0</v>
      </c>
      <c r="AA62" s="33">
        <v>9162.94</v>
      </c>
      <c r="AB62" s="34"/>
      <c r="AC62" s="34"/>
      <c r="AD62" s="34"/>
      <c r="AE62" s="34"/>
      <c r="AF62" s="34"/>
      <c r="AJ62" s="51"/>
      <c r="AK62" s="51"/>
    </row>
    <row r="63" spans="1:37" ht="12" customHeight="1" thickTop="1" x14ac:dyDescent="0.25">
      <c r="A63" s="36" t="s">
        <v>62</v>
      </c>
      <c r="B63" s="36"/>
      <c r="C63" s="36"/>
      <c r="D63" s="36"/>
      <c r="E63" s="36"/>
      <c r="F63" s="36"/>
      <c r="G63" s="36"/>
      <c r="H63" s="6"/>
      <c r="I63" s="6"/>
      <c r="J63" s="6"/>
      <c r="K63" s="6"/>
      <c r="L63" s="6"/>
      <c r="M63" s="6"/>
      <c r="N63" s="6"/>
      <c r="O63" s="6"/>
      <c r="Q63" s="36"/>
      <c r="R63" s="36"/>
      <c r="S63" s="36"/>
      <c r="T63" s="36"/>
      <c r="U63" s="36"/>
      <c r="V63" s="36"/>
      <c r="W63" s="36"/>
      <c r="X63" s="6"/>
      <c r="Y63" s="6"/>
      <c r="Z63" s="6"/>
      <c r="AA63" s="6"/>
    </row>
    <row r="64" spans="1:37" ht="10" customHeight="1" x14ac:dyDescent="0.25">
      <c r="A64" s="36" t="s">
        <v>63</v>
      </c>
      <c r="B64" s="36"/>
      <c r="C64" s="36"/>
      <c r="D64" s="36"/>
      <c r="E64" s="36"/>
      <c r="F64" s="36"/>
      <c r="G64" s="36"/>
      <c r="H64" s="6"/>
      <c r="I64" s="6"/>
      <c r="J64" s="6"/>
      <c r="K64" s="6"/>
      <c r="L64" s="6"/>
      <c r="M64" s="6"/>
      <c r="N64" s="6"/>
      <c r="O64" s="6"/>
      <c r="Q64" s="36"/>
      <c r="R64" s="36"/>
      <c r="S64" s="36"/>
      <c r="T64" s="36"/>
      <c r="U64" s="36"/>
      <c r="V64" s="36"/>
      <c r="W64" s="36"/>
      <c r="X64" s="6"/>
      <c r="Y64" s="6"/>
      <c r="Z64" s="6"/>
      <c r="AA64" s="6"/>
    </row>
    <row r="65" spans="1:33" ht="10" customHeight="1" x14ac:dyDescent="0.25">
      <c r="A65" s="36" t="s">
        <v>64</v>
      </c>
      <c r="B65" s="36"/>
      <c r="C65" s="36"/>
      <c r="D65" s="36"/>
      <c r="E65" s="36"/>
      <c r="F65" s="36"/>
      <c r="G65" s="36"/>
      <c r="H65" s="6"/>
      <c r="I65" s="6"/>
      <c r="J65" s="6"/>
      <c r="K65" s="6"/>
      <c r="L65" s="6"/>
      <c r="M65" s="6"/>
      <c r="N65" s="6"/>
      <c r="O65" s="6"/>
      <c r="Q65" s="36"/>
      <c r="R65" s="36"/>
      <c r="S65" s="36"/>
      <c r="T65" s="36"/>
      <c r="U65" s="36"/>
      <c r="V65" s="36"/>
      <c r="W65" s="36"/>
      <c r="X65" s="6"/>
      <c r="Y65" s="6"/>
      <c r="Z65" s="6"/>
      <c r="AA65" s="6"/>
    </row>
    <row r="66" spans="1:33" ht="10" customHeight="1" x14ac:dyDescent="0.25">
      <c r="A66" s="36" t="s">
        <v>65</v>
      </c>
      <c r="B66" s="36"/>
      <c r="C66" s="36"/>
      <c r="D66" s="36"/>
      <c r="E66" s="36"/>
      <c r="F66" s="36"/>
      <c r="G66" s="36"/>
      <c r="H66" s="6"/>
      <c r="I66" s="6"/>
      <c r="J66" s="6"/>
      <c r="K66" s="6"/>
      <c r="L66" s="6"/>
      <c r="M66" s="6"/>
      <c r="N66" s="6"/>
      <c r="O66" s="6"/>
      <c r="Q66" s="36"/>
      <c r="R66" s="36"/>
      <c r="S66" s="36"/>
      <c r="T66" s="36"/>
      <c r="U66" s="36"/>
      <c r="V66" s="36"/>
      <c r="W66" s="36"/>
      <c r="X66" s="6"/>
      <c r="Y66" s="6"/>
      <c r="Z66" s="6"/>
      <c r="AA66" s="6"/>
    </row>
    <row r="67" spans="1:33" ht="10" customHeight="1" x14ac:dyDescent="0.25">
      <c r="A67" s="36" t="s">
        <v>66</v>
      </c>
      <c r="B67" s="36"/>
      <c r="C67" s="36"/>
      <c r="D67" s="36"/>
      <c r="E67" s="36"/>
      <c r="F67" s="36"/>
      <c r="G67" s="36"/>
      <c r="H67" s="6"/>
      <c r="I67" s="6"/>
      <c r="J67" s="6"/>
      <c r="K67" s="6"/>
      <c r="L67" s="6"/>
      <c r="M67" s="6"/>
      <c r="N67" s="6"/>
      <c r="O67" s="6"/>
      <c r="Q67" s="36"/>
      <c r="R67" s="36"/>
      <c r="S67" s="36"/>
      <c r="T67" s="36"/>
      <c r="U67" s="36"/>
      <c r="V67" s="36"/>
      <c r="W67" s="36"/>
      <c r="X67" s="6"/>
      <c r="Y67" s="6"/>
      <c r="Z67" s="6"/>
      <c r="AA67" s="6"/>
    </row>
    <row r="68" spans="1:33" s="47" customFormat="1" ht="9.75" customHeight="1" x14ac:dyDescent="0.3">
      <c r="A68" s="36" t="s">
        <v>81</v>
      </c>
      <c r="B68" s="36"/>
      <c r="C68" s="36"/>
      <c r="D68" s="36"/>
      <c r="E68" s="36"/>
      <c r="F68" s="36"/>
      <c r="G68" s="49"/>
      <c r="H68" s="50"/>
      <c r="I68" s="6"/>
      <c r="J68" s="6"/>
      <c r="K68" s="6"/>
      <c r="L68" s="6"/>
      <c r="M68" s="6"/>
      <c r="N68" s="6"/>
      <c r="O68" s="6"/>
      <c r="P68" s="11"/>
      <c r="Q68" s="36"/>
      <c r="R68" s="36"/>
      <c r="S68" s="36"/>
      <c r="T68" s="36"/>
      <c r="U68" s="36"/>
      <c r="V68" s="36"/>
      <c r="W68" s="36"/>
      <c r="X68" s="6"/>
      <c r="Y68" s="6"/>
      <c r="Z68" s="6"/>
      <c r="AA68" s="6"/>
      <c r="AB68" s="11"/>
      <c r="AC68" s="11"/>
      <c r="AD68" s="11"/>
      <c r="AE68" s="11"/>
      <c r="AF68" s="11"/>
      <c r="AG68" s="11"/>
    </row>
    <row r="69" spans="1:33" x14ac:dyDescent="0.25">
      <c r="A69" s="36" t="s">
        <v>78</v>
      </c>
      <c r="H69" s="6"/>
      <c r="I69" s="6"/>
      <c r="J69" s="6"/>
      <c r="K69" s="6"/>
      <c r="L69" s="6"/>
      <c r="M69" s="6"/>
      <c r="N69" s="6"/>
      <c r="O69" s="6"/>
      <c r="Q69" s="48"/>
    </row>
    <row r="70" spans="1:33" x14ac:dyDescent="0.25">
      <c r="A70" s="36" t="s">
        <v>115</v>
      </c>
    </row>
    <row r="71" spans="1:33" x14ac:dyDescent="0.25">
      <c r="A71" s="52" t="s">
        <v>114</v>
      </c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R71" s="37"/>
      <c r="S71" s="37"/>
      <c r="T71" s="37"/>
      <c r="U71" s="37"/>
      <c r="V71" s="37"/>
      <c r="W71" s="37"/>
      <c r="X71" s="37"/>
      <c r="Y71" s="37"/>
      <c r="Z71" s="37"/>
      <c r="AA71" s="37"/>
    </row>
  </sheetData>
  <dataValidations count="1">
    <dataValidation type="list" allowBlank="1" showInputMessage="1" showErrorMessage="1" sqref="M4" xr:uid="{D41D102D-D727-4B92-8501-44E01D9D3C59}">
      <formula1>$AD$5:$AD$7</formula1>
    </dataValidation>
  </dataValidations>
  <hyperlinks>
    <hyperlink ref="A71" r:id="rId1" xr:uid="{B06CC837-67D1-478C-819F-027AC5C68F61}"/>
  </hyperlinks>
  <pageMargins left="0.51181102362204722" right="0.51181102362204722" top="0.51181102362204722" bottom="0.51181102362204722" header="0.27559055118110237" footer="0.27559055118110237"/>
  <pageSetup paperSize="9" scale="94" firstPageNumber="27" orientation="portrait" useFirstPageNumber="1" r:id="rId2"/>
  <headerFooter alignWithMargins="0">
    <oddHeader>&amp;R&amp;"Arial,Bold"ENERGY</oddHeader>
    <oddFooter>&amp;C29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C4595-C885-44A0-B87F-354867C3C33B}">
  <sheetPr>
    <pageSetUpPr fitToPage="1"/>
  </sheetPr>
  <dimension ref="A1:AL71"/>
  <sheetViews>
    <sheetView zoomScaleNormal="100" workbookViewId="0"/>
  </sheetViews>
  <sheetFormatPr defaultColWidth="9.1796875" defaultRowHeight="12.5" x14ac:dyDescent="0.25"/>
  <cols>
    <col min="1" max="1" width="19.1796875" style="11" customWidth="1"/>
    <col min="2" max="2" width="6.453125" style="11" customWidth="1"/>
    <col min="3" max="3" width="11.54296875" style="11" customWidth="1"/>
    <col min="4" max="4" width="7.1796875" style="11" customWidth="1"/>
    <col min="5" max="5" width="9" style="11" customWidth="1"/>
    <col min="6" max="6" width="6.81640625" style="11" customWidth="1"/>
    <col min="7" max="7" width="9.54296875" style="11" customWidth="1"/>
    <col min="8" max="8" width="8.453125" style="11" customWidth="1"/>
    <col min="9" max="9" width="8.54296875" style="11" customWidth="1"/>
    <col min="10" max="10" width="5.26953125" style="11" customWidth="1"/>
    <col min="11" max="12" width="7.453125" style="11" customWidth="1"/>
    <col min="13" max="13" width="32.81640625" style="11" customWidth="1"/>
    <col min="14" max="15" width="7.453125" style="11" customWidth="1"/>
    <col min="16" max="16" width="9.1796875" style="11" customWidth="1"/>
    <col min="17" max="17" width="19.1796875" style="11" customWidth="1"/>
    <col min="18" max="18" width="6.453125" style="11" customWidth="1"/>
    <col min="19" max="19" width="11.54296875" style="11" customWidth="1"/>
    <col min="20" max="20" width="7.1796875" style="11" customWidth="1"/>
    <col min="21" max="21" width="9" style="11" customWidth="1"/>
    <col min="22" max="22" width="6.81640625" style="11" customWidth="1"/>
    <col min="23" max="23" width="9.54296875" style="11" customWidth="1"/>
    <col min="24" max="24" width="8.453125" style="11" customWidth="1"/>
    <col min="25" max="25" width="8.54296875" style="11" customWidth="1"/>
    <col min="26" max="26" width="5.26953125" style="11" customWidth="1"/>
    <col min="27" max="27" width="7.453125" style="11" customWidth="1"/>
    <col min="28" max="29" width="9.26953125" style="11" customWidth="1"/>
    <col min="30" max="30" width="23.81640625" style="11" customWidth="1"/>
    <col min="31" max="31" width="9.26953125" style="11" customWidth="1"/>
    <col min="32" max="32" width="9.7265625" style="11" customWidth="1"/>
    <col min="33" max="16384" width="9.1796875" style="11"/>
  </cols>
  <sheetData>
    <row r="1" spans="1:38" s="4" customFormat="1" ht="21.75" customHeight="1" x14ac:dyDescent="0.5">
      <c r="A1" s="1" t="s">
        <v>93</v>
      </c>
      <c r="B1" s="2"/>
      <c r="C1" s="2"/>
      <c r="D1" s="2"/>
      <c r="E1" s="2"/>
      <c r="F1" s="2"/>
      <c r="G1" s="2"/>
      <c r="H1" s="3"/>
      <c r="J1" s="5"/>
      <c r="Q1" s="1" t="str">
        <f>A1</f>
        <v>Aggregate energy balance 2007</v>
      </c>
      <c r="R1" s="2"/>
      <c r="S1" s="2"/>
      <c r="T1" s="2"/>
      <c r="U1" s="2"/>
      <c r="V1" s="2"/>
      <c r="W1" s="2"/>
      <c r="X1" s="3"/>
      <c r="Z1" s="5"/>
    </row>
    <row r="2" spans="1:38" ht="23.5" thickBot="1" x14ac:dyDescent="0.55000000000000004">
      <c r="A2" s="1" t="s">
        <v>0</v>
      </c>
      <c r="B2" s="6"/>
      <c r="C2" s="6"/>
      <c r="D2" s="6"/>
      <c r="E2" s="6"/>
      <c r="F2" s="6"/>
      <c r="G2" s="7"/>
      <c r="H2" s="8"/>
      <c r="I2" s="9"/>
      <c r="J2" s="9"/>
      <c r="K2" s="40" t="str">
        <f>M4</f>
        <v>Terawatt hours</v>
      </c>
      <c r="L2" s="10"/>
      <c r="M2" s="10"/>
      <c r="N2" s="10"/>
      <c r="O2" s="10"/>
      <c r="Q2" s="1" t="s">
        <v>0</v>
      </c>
      <c r="R2" s="6"/>
      <c r="S2" s="6"/>
      <c r="T2" s="6"/>
      <c r="U2" s="6"/>
      <c r="V2" s="6"/>
      <c r="W2" s="7"/>
      <c r="X2" s="8"/>
      <c r="Y2" s="9"/>
      <c r="Z2" s="9"/>
      <c r="AA2" s="10" t="s">
        <v>1</v>
      </c>
    </row>
    <row r="3" spans="1:38" s="15" customFormat="1" ht="33.75" customHeight="1" thickTop="1" x14ac:dyDescent="0.25">
      <c r="A3" s="12"/>
      <c r="B3" s="13" t="s">
        <v>2</v>
      </c>
      <c r="C3" s="14" t="s">
        <v>3</v>
      </c>
      <c r="D3" s="13" t="s">
        <v>4</v>
      </c>
      <c r="E3" s="13" t="s">
        <v>5</v>
      </c>
      <c r="F3" s="14" t="s">
        <v>6</v>
      </c>
      <c r="G3" s="14" t="s">
        <v>7</v>
      </c>
      <c r="H3" s="13" t="s">
        <v>8</v>
      </c>
      <c r="I3" s="13" t="s">
        <v>9</v>
      </c>
      <c r="J3" s="13" t="s">
        <v>10</v>
      </c>
      <c r="K3" s="13" t="s">
        <v>11</v>
      </c>
      <c r="L3" s="38"/>
      <c r="M3" s="43" t="s">
        <v>76</v>
      </c>
      <c r="N3" s="44"/>
      <c r="O3" s="38"/>
      <c r="Q3" s="12"/>
      <c r="R3" s="13" t="s">
        <v>2</v>
      </c>
      <c r="S3" s="14" t="s">
        <v>70</v>
      </c>
      <c r="T3" s="13" t="s">
        <v>4</v>
      </c>
      <c r="U3" s="13" t="s">
        <v>5</v>
      </c>
      <c r="V3" s="14" t="s">
        <v>71</v>
      </c>
      <c r="W3" s="14" t="s">
        <v>72</v>
      </c>
      <c r="X3" s="13" t="s">
        <v>8</v>
      </c>
      <c r="Y3" s="13" t="s">
        <v>9</v>
      </c>
      <c r="Z3" s="13" t="s">
        <v>10</v>
      </c>
      <c r="AA3" s="13" t="s">
        <v>11</v>
      </c>
    </row>
    <row r="4" spans="1:38" s="19" customFormat="1" ht="10.5" customHeight="1" x14ac:dyDescent="0.25">
      <c r="A4" s="16" t="s">
        <v>12</v>
      </c>
      <c r="B4" s="17"/>
      <c r="C4" s="18"/>
      <c r="D4" s="18"/>
      <c r="E4" s="18"/>
      <c r="F4" s="18"/>
      <c r="G4" s="18"/>
      <c r="H4" s="18"/>
      <c r="I4" s="18"/>
      <c r="J4" s="18"/>
      <c r="K4" s="18"/>
      <c r="L4" s="18"/>
      <c r="M4" s="45" t="s">
        <v>68</v>
      </c>
      <c r="N4" s="46">
        <f>IF(M4=AD5,AE5,IF(M4=AD6,AE6,AE7))</f>
        <v>1.163E-2</v>
      </c>
      <c r="O4" s="18"/>
      <c r="Q4" s="16" t="s">
        <v>12</v>
      </c>
      <c r="R4" s="17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</row>
    <row r="5" spans="1:38" s="19" customFormat="1" ht="10.5" customHeight="1" x14ac:dyDescent="0.2">
      <c r="A5" s="6" t="s">
        <v>79</v>
      </c>
      <c r="B5" s="17">
        <f>R5*$N$4</f>
        <v>124.4012254</v>
      </c>
      <c r="C5" s="17">
        <f t="shared" ref="C5:K19" si="0">S5*$N$4</f>
        <v>0</v>
      </c>
      <c r="D5" s="17">
        <f t="shared" si="0"/>
        <v>975.89121019999993</v>
      </c>
      <c r="E5" s="17">
        <f t="shared" si="0"/>
        <v>0</v>
      </c>
      <c r="F5" s="17">
        <f t="shared" si="0"/>
        <v>838.80933059999995</v>
      </c>
      <c r="G5" s="17">
        <f t="shared" si="0"/>
        <v>50.122392499999997</v>
      </c>
      <c r="H5" s="17">
        <f t="shared" si="0"/>
        <v>173.61205850000002</v>
      </c>
      <c r="I5" s="17">
        <f t="shared" si="0"/>
        <v>0</v>
      </c>
      <c r="J5" s="17">
        <f t="shared" si="0"/>
        <v>0</v>
      </c>
      <c r="K5" s="17">
        <f t="shared" si="0"/>
        <v>2162.8362172000002</v>
      </c>
      <c r="L5" s="17"/>
      <c r="M5" s="17"/>
      <c r="N5" s="17"/>
      <c r="O5" s="17"/>
      <c r="P5" s="17"/>
      <c r="Q5" s="6" t="s">
        <v>79</v>
      </c>
      <c r="R5" s="17">
        <v>10696.58</v>
      </c>
      <c r="S5" s="17">
        <v>0</v>
      </c>
      <c r="T5" s="17">
        <v>83911.54</v>
      </c>
      <c r="U5" s="17">
        <v>0</v>
      </c>
      <c r="V5" s="17">
        <v>72124.62</v>
      </c>
      <c r="W5" s="17">
        <v>4309.75</v>
      </c>
      <c r="X5" s="17">
        <v>14927.95</v>
      </c>
      <c r="Y5" s="17">
        <v>0</v>
      </c>
      <c r="Z5" s="17">
        <v>0</v>
      </c>
      <c r="AA5" s="17">
        <v>185970.44</v>
      </c>
      <c r="AB5" s="18"/>
      <c r="AC5" s="18" t="s">
        <v>67</v>
      </c>
      <c r="AD5" s="18" t="s">
        <v>1</v>
      </c>
      <c r="AE5" s="18">
        <v>1</v>
      </c>
      <c r="AF5" s="18"/>
      <c r="AJ5" s="51"/>
      <c r="AK5" s="51"/>
      <c r="AL5" s="51"/>
    </row>
    <row r="6" spans="1:38" s="19" customFormat="1" ht="10.5" customHeight="1" x14ac:dyDescent="0.2">
      <c r="A6" s="6" t="s">
        <v>13</v>
      </c>
      <c r="B6" s="17">
        <f t="shared" ref="B6:K43" si="1">R6*$N$4</f>
        <v>327.91040859999998</v>
      </c>
      <c r="C6" s="17">
        <f t="shared" si="0"/>
        <v>8.5213010000000011</v>
      </c>
      <c r="D6" s="17">
        <f t="shared" si="0"/>
        <v>728.1620921</v>
      </c>
      <c r="E6" s="17">
        <f t="shared" si="0"/>
        <v>320.31404149999997</v>
      </c>
      <c r="F6" s="17">
        <f t="shared" si="0"/>
        <v>323.74070469999998</v>
      </c>
      <c r="G6" s="17">
        <f t="shared" si="0"/>
        <v>5.2822297000000002</v>
      </c>
      <c r="H6" s="17">
        <f t="shared" si="0"/>
        <v>0</v>
      </c>
      <c r="I6" s="17">
        <f t="shared" si="0"/>
        <v>8.6128291000000008</v>
      </c>
      <c r="J6" s="17">
        <f t="shared" si="0"/>
        <v>0</v>
      </c>
      <c r="K6" s="17">
        <f t="shared" si="0"/>
        <v>1722.5438392999997</v>
      </c>
      <c r="L6" s="17"/>
      <c r="M6" s="17"/>
      <c r="N6" s="17"/>
      <c r="O6" s="17"/>
      <c r="P6" s="17"/>
      <c r="Q6" s="6" t="s">
        <v>13</v>
      </c>
      <c r="R6" s="17">
        <v>28195.22</v>
      </c>
      <c r="S6" s="17">
        <v>732.7</v>
      </c>
      <c r="T6" s="17">
        <v>62610.67</v>
      </c>
      <c r="U6" s="17">
        <v>27542.05</v>
      </c>
      <c r="V6" s="17">
        <v>27836.69</v>
      </c>
      <c r="W6" s="17">
        <v>454.19</v>
      </c>
      <c r="X6" s="17">
        <v>0</v>
      </c>
      <c r="Y6" s="17">
        <v>740.57</v>
      </c>
      <c r="Z6" s="17">
        <v>0</v>
      </c>
      <c r="AA6" s="17">
        <v>148112.10999999999</v>
      </c>
      <c r="AB6" s="18"/>
      <c r="AC6" s="18"/>
      <c r="AD6" s="18" t="s">
        <v>69</v>
      </c>
      <c r="AE6" s="42">
        <v>4.1868000000000002E-2</v>
      </c>
      <c r="AF6" s="18"/>
      <c r="AJ6" s="51"/>
      <c r="AK6" s="51"/>
    </row>
    <row r="7" spans="1:38" s="19" customFormat="1" ht="10.5" customHeight="1" x14ac:dyDescent="0.2">
      <c r="A7" s="6" t="s">
        <v>14</v>
      </c>
      <c r="B7" s="17">
        <f t="shared" si="1"/>
        <v>-4.8713417999999997</v>
      </c>
      <c r="C7" s="17">
        <f t="shared" si="0"/>
        <v>-1.9818682999999999</v>
      </c>
      <c r="D7" s="17">
        <f t="shared" si="0"/>
        <v>-648.41808959999992</v>
      </c>
      <c r="E7" s="17">
        <f t="shared" si="0"/>
        <v>-380.02164740000001</v>
      </c>
      <c r="F7" s="17">
        <f t="shared" si="0"/>
        <v>-108.8718027</v>
      </c>
      <c r="G7" s="17">
        <f t="shared" si="0"/>
        <v>-1.2773228999999999</v>
      </c>
      <c r="H7" s="17">
        <f t="shared" si="0"/>
        <v>0</v>
      </c>
      <c r="I7" s="17">
        <f t="shared" si="0"/>
        <v>-3.3984022999999999</v>
      </c>
      <c r="J7" s="17">
        <f t="shared" si="0"/>
        <v>0</v>
      </c>
      <c r="K7" s="17">
        <f t="shared" si="0"/>
        <v>-1148.840475</v>
      </c>
      <c r="L7" s="17"/>
      <c r="M7" s="17"/>
      <c r="N7" s="17"/>
      <c r="O7" s="17"/>
      <c r="P7" s="17"/>
      <c r="Q7" s="6" t="s">
        <v>14</v>
      </c>
      <c r="R7" s="17">
        <v>-418.86</v>
      </c>
      <c r="S7" s="17">
        <v>-170.41</v>
      </c>
      <c r="T7" s="17">
        <v>-55753.919999999998</v>
      </c>
      <c r="U7" s="17">
        <v>-32675.98</v>
      </c>
      <c r="V7" s="17">
        <v>-9361.2900000000009</v>
      </c>
      <c r="W7" s="17">
        <v>-109.83</v>
      </c>
      <c r="X7" s="17">
        <v>0</v>
      </c>
      <c r="Y7" s="17">
        <v>-292.20999999999998</v>
      </c>
      <c r="Z7" s="17">
        <v>0</v>
      </c>
      <c r="AA7" s="17">
        <v>-98782.5</v>
      </c>
      <c r="AB7" s="18"/>
      <c r="AC7" s="18"/>
      <c r="AD7" s="18" t="s">
        <v>68</v>
      </c>
      <c r="AE7" s="41">
        <v>1.163E-2</v>
      </c>
      <c r="AF7" s="18"/>
      <c r="AJ7" s="51"/>
      <c r="AK7" s="51"/>
    </row>
    <row r="8" spans="1:38" s="19" customFormat="1" ht="10.5" customHeight="1" x14ac:dyDescent="0.2">
      <c r="A8" s="6" t="s">
        <v>15</v>
      </c>
      <c r="B8" s="17">
        <f t="shared" si="1"/>
        <v>0</v>
      </c>
      <c r="C8" s="17">
        <f t="shared" si="0"/>
        <v>0</v>
      </c>
      <c r="D8" s="17">
        <f t="shared" si="0"/>
        <v>0</v>
      </c>
      <c r="E8" s="17">
        <f t="shared" si="0"/>
        <v>-29.222235799999996</v>
      </c>
      <c r="F8" s="17">
        <f t="shared" si="0"/>
        <v>0</v>
      </c>
      <c r="G8" s="17">
        <f t="shared" si="0"/>
        <v>0</v>
      </c>
      <c r="H8" s="17">
        <f t="shared" si="0"/>
        <v>0</v>
      </c>
      <c r="I8" s="17">
        <f t="shared" si="0"/>
        <v>0</v>
      </c>
      <c r="J8" s="17">
        <f t="shared" si="0"/>
        <v>0</v>
      </c>
      <c r="K8" s="17">
        <f t="shared" si="0"/>
        <v>-29.222235799999996</v>
      </c>
      <c r="L8" s="17"/>
      <c r="M8" s="17"/>
      <c r="N8" s="17"/>
      <c r="O8" s="17"/>
      <c r="P8" s="17"/>
      <c r="Q8" s="6" t="s">
        <v>15</v>
      </c>
      <c r="R8" s="17">
        <v>0</v>
      </c>
      <c r="S8" s="17">
        <v>0</v>
      </c>
      <c r="T8" s="17">
        <v>0</v>
      </c>
      <c r="U8" s="17">
        <v>-2512.66</v>
      </c>
      <c r="V8" s="17">
        <v>0</v>
      </c>
      <c r="W8" s="17">
        <v>0</v>
      </c>
      <c r="X8" s="17">
        <v>0</v>
      </c>
      <c r="Y8" s="17">
        <v>0</v>
      </c>
      <c r="Z8" s="17">
        <v>0</v>
      </c>
      <c r="AA8" s="17">
        <v>-2512.66</v>
      </c>
      <c r="AB8" s="18"/>
      <c r="AC8" s="18"/>
      <c r="AD8" s="18"/>
      <c r="AE8" s="18"/>
      <c r="AF8" s="18"/>
      <c r="AJ8" s="51"/>
      <c r="AK8" s="51"/>
    </row>
    <row r="9" spans="1:38" s="19" customFormat="1" ht="10.5" customHeight="1" x14ac:dyDescent="0.2">
      <c r="A9" s="6" t="s">
        <v>16</v>
      </c>
      <c r="B9" s="24">
        <f t="shared" si="1"/>
        <v>22.646517499999998</v>
      </c>
      <c r="C9" s="24">
        <f t="shared" si="0"/>
        <v>-0.25237100000000001</v>
      </c>
      <c r="D9" s="24">
        <f t="shared" si="0"/>
        <v>9.9578386000000005</v>
      </c>
      <c r="E9" s="24">
        <f t="shared" si="0"/>
        <v>13.746078499999999</v>
      </c>
      <c r="F9" s="24">
        <f t="shared" si="0"/>
        <v>5.4800559999999994</v>
      </c>
      <c r="G9" s="24">
        <f t="shared" si="0"/>
        <v>0</v>
      </c>
      <c r="H9" s="24">
        <f t="shared" si="0"/>
        <v>0</v>
      </c>
      <c r="I9" s="24">
        <f t="shared" si="0"/>
        <v>0</v>
      </c>
      <c r="J9" s="24">
        <f t="shared" si="0"/>
        <v>0</v>
      </c>
      <c r="K9" s="24">
        <f t="shared" si="0"/>
        <v>51.578119600000001</v>
      </c>
      <c r="L9" s="20"/>
      <c r="M9" s="20"/>
      <c r="N9" s="20"/>
      <c r="O9" s="20"/>
      <c r="P9" s="20"/>
      <c r="Q9" s="6" t="s">
        <v>73</v>
      </c>
      <c r="R9" s="24">
        <v>1947.25</v>
      </c>
      <c r="S9" s="24">
        <v>-21.7</v>
      </c>
      <c r="T9" s="24">
        <v>856.22</v>
      </c>
      <c r="U9" s="24">
        <v>1181.95</v>
      </c>
      <c r="V9" s="24">
        <v>471.2</v>
      </c>
      <c r="W9" s="24">
        <v>0</v>
      </c>
      <c r="X9" s="24">
        <v>0</v>
      </c>
      <c r="Y9" s="24">
        <v>0</v>
      </c>
      <c r="Z9" s="24">
        <v>0</v>
      </c>
      <c r="AA9" s="24">
        <v>4434.92</v>
      </c>
      <c r="AB9" s="18"/>
      <c r="AC9" s="18"/>
      <c r="AD9" s="18"/>
      <c r="AE9" s="18"/>
      <c r="AF9" s="18"/>
      <c r="AJ9" s="51"/>
      <c r="AK9" s="51"/>
    </row>
    <row r="10" spans="1:38" s="23" customFormat="1" ht="10.5" customHeight="1" x14ac:dyDescent="0.25">
      <c r="A10" s="21" t="s">
        <v>17</v>
      </c>
      <c r="B10" s="22">
        <f t="shared" si="1"/>
        <v>470.08692599999995</v>
      </c>
      <c r="C10" s="22">
        <f t="shared" si="0"/>
        <v>6.2870617000000006</v>
      </c>
      <c r="D10" s="22">
        <f t="shared" si="0"/>
        <v>1065.5930512999998</v>
      </c>
      <c r="E10" s="22">
        <f t="shared" si="0"/>
        <v>-75.183763200000001</v>
      </c>
      <c r="F10" s="22">
        <f t="shared" si="0"/>
        <v>1059.1581723000002</v>
      </c>
      <c r="G10" s="22">
        <f t="shared" si="0"/>
        <v>54.127415599999999</v>
      </c>
      <c r="H10" s="22">
        <f t="shared" si="0"/>
        <v>173.61205850000002</v>
      </c>
      <c r="I10" s="22">
        <f t="shared" si="0"/>
        <v>5.2145431000000002</v>
      </c>
      <c r="J10" s="22">
        <f t="shared" si="0"/>
        <v>0</v>
      </c>
      <c r="K10" s="22">
        <f t="shared" si="0"/>
        <v>2758.8954653000001</v>
      </c>
      <c r="L10" s="25"/>
      <c r="M10" s="25"/>
      <c r="N10" s="25"/>
      <c r="O10" s="25"/>
      <c r="P10" s="17"/>
      <c r="Q10" s="21" t="s">
        <v>17</v>
      </c>
      <c r="R10" s="22">
        <v>40420.199999999997</v>
      </c>
      <c r="S10" s="22">
        <v>540.59</v>
      </c>
      <c r="T10" s="22">
        <v>91624.51</v>
      </c>
      <c r="U10" s="22">
        <v>-6464.64</v>
      </c>
      <c r="V10" s="22">
        <v>91071.21</v>
      </c>
      <c r="W10" s="22">
        <v>4654.12</v>
      </c>
      <c r="X10" s="22">
        <v>14927.95</v>
      </c>
      <c r="Y10" s="22">
        <v>448.37</v>
      </c>
      <c r="Z10" s="22">
        <v>0</v>
      </c>
      <c r="AA10" s="22">
        <v>237222.31</v>
      </c>
      <c r="AB10" s="18"/>
      <c r="AC10" s="18"/>
      <c r="AD10" s="18"/>
      <c r="AE10" s="18"/>
      <c r="AF10" s="18"/>
      <c r="AJ10" s="51"/>
      <c r="AK10" s="51"/>
    </row>
    <row r="11" spans="1:38" s="23" customFormat="1" ht="11.25" customHeight="1" x14ac:dyDescent="0.2">
      <c r="A11" s="21" t="s">
        <v>18</v>
      </c>
      <c r="B11" s="24">
        <f t="shared" si="1"/>
        <v>0.1427001</v>
      </c>
      <c r="C11" s="24">
        <f t="shared" si="0"/>
        <v>-0.15584200000000001</v>
      </c>
      <c r="D11" s="24">
        <f t="shared" si="0"/>
        <v>3.08195E-2</v>
      </c>
      <c r="E11" s="24">
        <f t="shared" si="0"/>
        <v>-2.3842662999999997</v>
      </c>
      <c r="F11" s="24">
        <f t="shared" si="0"/>
        <v>5.2336162999999996</v>
      </c>
      <c r="G11" s="24">
        <f t="shared" si="0"/>
        <v>0</v>
      </c>
      <c r="H11" s="24">
        <f t="shared" si="0"/>
        <v>0</v>
      </c>
      <c r="I11" s="24">
        <f t="shared" si="0"/>
        <v>-0.3921636</v>
      </c>
      <c r="J11" s="24">
        <f t="shared" si="0"/>
        <v>0</v>
      </c>
      <c r="K11" s="24">
        <f t="shared" si="0"/>
        <v>2.4748640000000002</v>
      </c>
      <c r="L11" s="24"/>
      <c r="M11" s="24"/>
      <c r="N11" s="24"/>
      <c r="O11" s="24"/>
      <c r="P11" s="17"/>
      <c r="Q11" s="21" t="s">
        <v>74</v>
      </c>
      <c r="R11" s="24">
        <v>12.27</v>
      </c>
      <c r="S11" s="24">
        <v>-13.4</v>
      </c>
      <c r="T11" s="24">
        <v>2.65</v>
      </c>
      <c r="U11" s="24">
        <v>-205.01</v>
      </c>
      <c r="V11" s="24">
        <v>450.01</v>
      </c>
      <c r="W11" s="24">
        <v>0</v>
      </c>
      <c r="X11" s="24">
        <v>0</v>
      </c>
      <c r="Y11" s="24">
        <v>-33.72</v>
      </c>
      <c r="Z11" s="24">
        <v>0</v>
      </c>
      <c r="AA11" s="24">
        <v>212.8</v>
      </c>
      <c r="AB11" s="18"/>
      <c r="AC11" s="18"/>
      <c r="AD11" s="18"/>
      <c r="AE11" s="18"/>
      <c r="AF11" s="18"/>
      <c r="AJ11" s="51"/>
      <c r="AK11" s="51"/>
    </row>
    <row r="12" spans="1:38" s="23" customFormat="1" ht="10.5" customHeight="1" x14ac:dyDescent="0.25">
      <c r="A12" s="21" t="s">
        <v>19</v>
      </c>
      <c r="B12" s="22">
        <f t="shared" si="1"/>
        <v>469.94422589999999</v>
      </c>
      <c r="C12" s="22">
        <f t="shared" si="0"/>
        <v>6.4429036999999996</v>
      </c>
      <c r="D12" s="22">
        <f t="shared" si="0"/>
        <v>1065.5621155000001</v>
      </c>
      <c r="E12" s="22">
        <f t="shared" si="0"/>
        <v>-72.799496899999994</v>
      </c>
      <c r="F12" s="22">
        <f t="shared" si="0"/>
        <v>1053.9245559999999</v>
      </c>
      <c r="G12" s="22">
        <f t="shared" si="0"/>
        <v>54.127415599999999</v>
      </c>
      <c r="H12" s="22">
        <f t="shared" si="0"/>
        <v>173.61205850000002</v>
      </c>
      <c r="I12" s="22">
        <f t="shared" si="0"/>
        <v>5.6067066999999993</v>
      </c>
      <c r="J12" s="22">
        <f t="shared" si="0"/>
        <v>0</v>
      </c>
      <c r="K12" s="22">
        <f t="shared" si="0"/>
        <v>2756.4206012999998</v>
      </c>
      <c r="L12" s="25"/>
      <c r="M12" s="25"/>
      <c r="N12" s="25"/>
      <c r="O12" s="25"/>
      <c r="P12" s="17"/>
      <c r="Q12" s="21" t="s">
        <v>19</v>
      </c>
      <c r="R12" s="22">
        <v>40407.93</v>
      </c>
      <c r="S12" s="22">
        <v>553.99</v>
      </c>
      <c r="T12" s="22">
        <v>91621.85</v>
      </c>
      <c r="U12" s="22">
        <v>-6259.63</v>
      </c>
      <c r="V12" s="22">
        <v>90621.2</v>
      </c>
      <c r="W12" s="22">
        <v>4654.12</v>
      </c>
      <c r="X12" s="22">
        <v>14927.95</v>
      </c>
      <c r="Y12" s="22">
        <v>482.09</v>
      </c>
      <c r="Z12" s="22">
        <v>0</v>
      </c>
      <c r="AA12" s="22">
        <v>237009.51</v>
      </c>
      <c r="AB12" s="18"/>
      <c r="AC12" s="18"/>
      <c r="AD12" s="18"/>
      <c r="AE12" s="18"/>
      <c r="AF12" s="18"/>
      <c r="AJ12" s="51"/>
      <c r="AK12" s="51"/>
    </row>
    <row r="13" spans="1:38" s="19" customFormat="1" ht="10.5" customHeight="1" x14ac:dyDescent="0.2">
      <c r="A13" s="6" t="s">
        <v>20</v>
      </c>
      <c r="B13" s="24">
        <f t="shared" si="1"/>
        <v>0</v>
      </c>
      <c r="C13" s="24">
        <f t="shared" si="0"/>
        <v>-1.4701483</v>
      </c>
      <c r="D13" s="24">
        <f t="shared" si="0"/>
        <v>-31.046750199999998</v>
      </c>
      <c r="E13" s="24">
        <f t="shared" si="0"/>
        <v>31.321450799999997</v>
      </c>
      <c r="F13" s="24">
        <f t="shared" si="0"/>
        <v>-7.7804700000000004E-2</v>
      </c>
      <c r="G13" s="24">
        <f t="shared" si="0"/>
        <v>0</v>
      </c>
      <c r="H13" s="24">
        <f t="shared" si="0"/>
        <v>-10.365121199999999</v>
      </c>
      <c r="I13" s="24">
        <f t="shared" si="0"/>
        <v>10.365121199999999</v>
      </c>
      <c r="J13" s="24">
        <f t="shared" si="0"/>
        <v>0</v>
      </c>
      <c r="K13" s="24">
        <f t="shared" si="0"/>
        <v>-1.2732524000000001</v>
      </c>
      <c r="L13" s="24"/>
      <c r="M13" s="24"/>
      <c r="N13" s="24"/>
      <c r="O13" s="24"/>
      <c r="P13" s="17"/>
      <c r="Q13" s="6" t="s">
        <v>20</v>
      </c>
      <c r="R13" s="24">
        <v>0</v>
      </c>
      <c r="S13" s="24">
        <v>-126.41</v>
      </c>
      <c r="T13" s="24">
        <v>-2669.54</v>
      </c>
      <c r="U13" s="24">
        <v>2693.16</v>
      </c>
      <c r="V13" s="24">
        <v>-6.69</v>
      </c>
      <c r="W13" s="24">
        <v>0</v>
      </c>
      <c r="X13" s="24">
        <v>-891.24</v>
      </c>
      <c r="Y13" s="24">
        <v>891.24</v>
      </c>
      <c r="Z13" s="24">
        <v>0</v>
      </c>
      <c r="AA13" s="24">
        <v>-109.48</v>
      </c>
      <c r="AB13" s="18"/>
      <c r="AC13" s="18"/>
      <c r="AD13" s="18"/>
      <c r="AE13" s="18"/>
      <c r="AF13" s="18"/>
      <c r="AJ13" s="51"/>
      <c r="AK13" s="51"/>
    </row>
    <row r="14" spans="1:38" s="19" customFormat="1" ht="10.5" customHeight="1" x14ac:dyDescent="0.25">
      <c r="A14" s="16" t="s">
        <v>21</v>
      </c>
      <c r="B14" s="25">
        <f t="shared" si="1"/>
        <v>-449.11454700000002</v>
      </c>
      <c r="C14" s="25">
        <f t="shared" si="0"/>
        <v>19.8005402</v>
      </c>
      <c r="D14" s="25">
        <f t="shared" si="0"/>
        <v>-1034.5153653</v>
      </c>
      <c r="E14" s="25">
        <f t="shared" si="0"/>
        <v>1015.2984184999999</v>
      </c>
      <c r="F14" s="25">
        <f t="shared" si="0"/>
        <v>-379.5178358</v>
      </c>
      <c r="G14" s="25">
        <f t="shared" si="0"/>
        <v>-39.759597300000003</v>
      </c>
      <c r="H14" s="25">
        <f t="shared" si="0"/>
        <v>-163.24682100000001</v>
      </c>
      <c r="I14" s="25">
        <f t="shared" si="0"/>
        <v>382.60560080000005</v>
      </c>
      <c r="J14" s="25">
        <f t="shared" si="0"/>
        <v>16.347011699999999</v>
      </c>
      <c r="K14" s="25">
        <f t="shared" si="0"/>
        <v>-632.10271150000005</v>
      </c>
      <c r="L14" s="25"/>
      <c r="M14" s="25"/>
      <c r="N14" s="25"/>
      <c r="O14" s="25"/>
      <c r="P14" s="17"/>
      <c r="Q14" s="16" t="s">
        <v>21</v>
      </c>
      <c r="R14" s="25">
        <v>-38616.9</v>
      </c>
      <c r="S14" s="25">
        <v>1702.54</v>
      </c>
      <c r="T14" s="25">
        <v>-88952.31</v>
      </c>
      <c r="U14" s="25">
        <v>87299.95</v>
      </c>
      <c r="V14" s="25">
        <v>-32632.66</v>
      </c>
      <c r="W14" s="25">
        <v>-3418.71</v>
      </c>
      <c r="X14" s="25">
        <v>-14036.7</v>
      </c>
      <c r="Y14" s="25">
        <v>32898.160000000003</v>
      </c>
      <c r="Z14" s="25">
        <v>1405.59</v>
      </c>
      <c r="AA14" s="25">
        <v>-54351.05</v>
      </c>
      <c r="AB14" s="18"/>
      <c r="AC14" s="18"/>
      <c r="AD14" s="18"/>
      <c r="AE14" s="18"/>
      <c r="AF14" s="18"/>
      <c r="AJ14" s="51"/>
      <c r="AK14" s="51"/>
    </row>
    <row r="15" spans="1:38" s="19" customFormat="1" ht="10.5" customHeight="1" x14ac:dyDescent="0.2">
      <c r="A15" s="6" t="s">
        <v>22</v>
      </c>
      <c r="B15" s="17">
        <f t="shared" si="1"/>
        <v>-382.67270589999998</v>
      </c>
      <c r="C15" s="17">
        <f t="shared" si="0"/>
        <v>-11.174918099999999</v>
      </c>
      <c r="D15" s="17">
        <f t="shared" si="0"/>
        <v>0</v>
      </c>
      <c r="E15" s="17">
        <f t="shared" si="0"/>
        <v>-13.5019648</v>
      </c>
      <c r="F15" s="17">
        <f t="shared" si="0"/>
        <v>-355.87799999999999</v>
      </c>
      <c r="G15" s="17">
        <f t="shared" si="0"/>
        <v>-39.759597300000003</v>
      </c>
      <c r="H15" s="17">
        <f t="shared" si="0"/>
        <v>-163.24682100000001</v>
      </c>
      <c r="I15" s="17">
        <f t="shared" si="0"/>
        <v>382.60560080000005</v>
      </c>
      <c r="J15" s="17">
        <f t="shared" si="0"/>
        <v>0</v>
      </c>
      <c r="K15" s="17">
        <f t="shared" si="0"/>
        <v>-583.62863889999994</v>
      </c>
      <c r="L15" s="17"/>
      <c r="M15" s="17"/>
      <c r="N15" s="17"/>
      <c r="O15" s="17"/>
      <c r="P15" s="17"/>
      <c r="Q15" s="6" t="s">
        <v>22</v>
      </c>
      <c r="R15" s="17">
        <v>-32903.93</v>
      </c>
      <c r="S15" s="17">
        <v>-960.87</v>
      </c>
      <c r="T15" s="17">
        <v>0</v>
      </c>
      <c r="U15" s="17">
        <v>-1160.96</v>
      </c>
      <c r="V15" s="17">
        <v>-30600</v>
      </c>
      <c r="W15" s="17">
        <v>-3418.71</v>
      </c>
      <c r="X15" s="17">
        <v>-14036.7</v>
      </c>
      <c r="Y15" s="17">
        <v>32898.160000000003</v>
      </c>
      <c r="Z15" s="17">
        <v>0</v>
      </c>
      <c r="AA15" s="17">
        <v>-50183.03</v>
      </c>
      <c r="AB15" s="18"/>
      <c r="AC15" s="18"/>
      <c r="AD15" s="18"/>
      <c r="AE15" s="18"/>
      <c r="AF15" s="18"/>
      <c r="AJ15" s="51"/>
      <c r="AK15" s="51"/>
    </row>
    <row r="16" spans="1:38" s="19" customFormat="1" ht="10.5" customHeight="1" x14ac:dyDescent="0.2">
      <c r="A16" s="6" t="s">
        <v>23</v>
      </c>
      <c r="B16" s="17">
        <f t="shared" si="1"/>
        <v>-371.86890110000002</v>
      </c>
      <c r="C16" s="17">
        <f t="shared" si="0"/>
        <v>0</v>
      </c>
      <c r="D16" s="17">
        <f t="shared" si="0"/>
        <v>0</v>
      </c>
      <c r="E16" s="17">
        <f t="shared" si="0"/>
        <v>-8.1870548000000003</v>
      </c>
      <c r="F16" s="17">
        <f t="shared" si="0"/>
        <v>-319.83651370000001</v>
      </c>
      <c r="G16" s="17">
        <f t="shared" si="0"/>
        <v>-7.8508314999999991</v>
      </c>
      <c r="H16" s="17">
        <f t="shared" si="0"/>
        <v>-163.24682100000001</v>
      </c>
      <c r="I16" s="17">
        <f t="shared" si="0"/>
        <v>349.74515209999998</v>
      </c>
      <c r="J16" s="17">
        <f t="shared" si="0"/>
        <v>0</v>
      </c>
      <c r="K16" s="17">
        <f t="shared" si="0"/>
        <v>-521.24496999999997</v>
      </c>
      <c r="L16" s="17"/>
      <c r="M16" s="17"/>
      <c r="N16" s="17"/>
      <c r="O16" s="17"/>
      <c r="P16" s="17"/>
      <c r="Q16" s="6" t="s">
        <v>23</v>
      </c>
      <c r="R16" s="17">
        <v>-31974.97</v>
      </c>
      <c r="S16" s="17">
        <v>0</v>
      </c>
      <c r="T16" s="17">
        <v>0</v>
      </c>
      <c r="U16" s="17">
        <v>-703.96</v>
      </c>
      <c r="V16" s="17">
        <v>-27500.99</v>
      </c>
      <c r="W16" s="17">
        <v>-675.05</v>
      </c>
      <c r="X16" s="17">
        <v>-14036.7</v>
      </c>
      <c r="Y16" s="17">
        <v>30072.67</v>
      </c>
      <c r="Z16" s="17">
        <v>0</v>
      </c>
      <c r="AA16" s="17">
        <v>-44819</v>
      </c>
      <c r="AB16" s="18"/>
      <c r="AC16" s="18"/>
      <c r="AD16" s="18"/>
      <c r="AE16" s="18"/>
      <c r="AF16" s="18"/>
      <c r="AJ16" s="51"/>
      <c r="AK16" s="51"/>
    </row>
    <row r="17" spans="1:37" s="19" customFormat="1" ht="10.5" customHeight="1" x14ac:dyDescent="0.2">
      <c r="A17" s="6" t="s">
        <v>24</v>
      </c>
      <c r="B17" s="17">
        <f t="shared" si="1"/>
        <v>-10.8038048</v>
      </c>
      <c r="C17" s="17">
        <f t="shared" si="0"/>
        <v>-11.174918099999999</v>
      </c>
      <c r="D17" s="17">
        <f t="shared" si="0"/>
        <v>0</v>
      </c>
      <c r="E17" s="17">
        <f t="shared" si="0"/>
        <v>-5.3150262999999995</v>
      </c>
      <c r="F17" s="17">
        <f t="shared" si="0"/>
        <v>-36.041602599999997</v>
      </c>
      <c r="G17" s="17">
        <f t="shared" si="0"/>
        <v>-31.908649499999999</v>
      </c>
      <c r="H17" s="17">
        <f t="shared" si="0"/>
        <v>0</v>
      </c>
      <c r="I17" s="17">
        <f t="shared" si="0"/>
        <v>32.860332399999997</v>
      </c>
      <c r="J17" s="17">
        <f t="shared" si="0"/>
        <v>0</v>
      </c>
      <c r="K17" s="17">
        <f t="shared" si="0"/>
        <v>-62.383668899999996</v>
      </c>
      <c r="L17" s="17"/>
      <c r="M17" s="17"/>
      <c r="N17" s="17"/>
      <c r="O17" s="17"/>
      <c r="P17" s="17"/>
      <c r="Q17" s="6" t="s">
        <v>24</v>
      </c>
      <c r="R17" s="17">
        <v>-928.96</v>
      </c>
      <c r="S17" s="17">
        <v>-960.87</v>
      </c>
      <c r="T17" s="17">
        <v>0</v>
      </c>
      <c r="U17" s="17">
        <v>-457.01</v>
      </c>
      <c r="V17" s="17">
        <v>-3099.02</v>
      </c>
      <c r="W17" s="17">
        <v>-2743.65</v>
      </c>
      <c r="X17" s="17">
        <v>0</v>
      </c>
      <c r="Y17" s="17">
        <v>2825.48</v>
      </c>
      <c r="Z17" s="17">
        <v>0</v>
      </c>
      <c r="AA17" s="17">
        <v>-5364.03</v>
      </c>
      <c r="AB17" s="18"/>
      <c r="AC17" s="18"/>
      <c r="AD17" s="18"/>
      <c r="AE17" s="18"/>
      <c r="AF17" s="18"/>
      <c r="AJ17" s="51"/>
      <c r="AK17" s="51"/>
    </row>
    <row r="18" spans="1:37" s="26" customFormat="1" ht="10.5" customHeight="1" x14ac:dyDescent="0.2">
      <c r="A18" s="6" t="s">
        <v>25</v>
      </c>
      <c r="B18" s="17">
        <f t="shared" si="1"/>
        <v>-3.5379622999999998</v>
      </c>
      <c r="C18" s="17">
        <f t="shared" si="0"/>
        <v>-0.59754940000000001</v>
      </c>
      <c r="D18" s="17">
        <f t="shared" si="0"/>
        <v>0</v>
      </c>
      <c r="E18" s="17">
        <f t="shared" si="0"/>
        <v>-0.7535077</v>
      </c>
      <c r="F18" s="17">
        <f t="shared" si="0"/>
        <v>-23.6398358</v>
      </c>
      <c r="G18" s="17">
        <f t="shared" si="0"/>
        <v>0</v>
      </c>
      <c r="H18" s="17">
        <f t="shared" si="0"/>
        <v>0</v>
      </c>
      <c r="I18" s="17">
        <f t="shared" si="0"/>
        <v>0</v>
      </c>
      <c r="J18" s="17">
        <f t="shared" si="0"/>
        <v>16.347011699999999</v>
      </c>
      <c r="K18" s="17">
        <f t="shared" si="0"/>
        <v>-12.181843499999999</v>
      </c>
      <c r="L18" s="17"/>
      <c r="M18" s="17"/>
      <c r="N18" s="17"/>
      <c r="O18" s="17"/>
      <c r="P18" s="17"/>
      <c r="Q18" s="6" t="s">
        <v>25</v>
      </c>
      <c r="R18" s="17">
        <v>-304.20999999999998</v>
      </c>
      <c r="S18" s="17">
        <v>-51.38</v>
      </c>
      <c r="T18" s="17">
        <v>0</v>
      </c>
      <c r="U18" s="17">
        <v>-64.790000000000006</v>
      </c>
      <c r="V18" s="17">
        <v>-2032.66</v>
      </c>
      <c r="W18" s="17">
        <v>0</v>
      </c>
      <c r="X18" s="17">
        <v>0</v>
      </c>
      <c r="Y18" s="17">
        <v>0</v>
      </c>
      <c r="Z18" s="17">
        <v>1405.59</v>
      </c>
      <c r="AA18" s="17">
        <v>-1047.45</v>
      </c>
      <c r="AB18" s="18"/>
      <c r="AC18" s="18"/>
      <c r="AD18" s="18"/>
      <c r="AE18" s="18"/>
      <c r="AF18" s="18"/>
      <c r="AJ18" s="51"/>
      <c r="AK18" s="51"/>
    </row>
    <row r="19" spans="1:37" s="19" customFormat="1" ht="10.5" customHeight="1" x14ac:dyDescent="0.2">
      <c r="A19" s="6" t="s">
        <v>26</v>
      </c>
      <c r="B19" s="17">
        <f t="shared" si="1"/>
        <v>0</v>
      </c>
      <c r="C19" s="17">
        <f t="shared" si="0"/>
        <v>0</v>
      </c>
      <c r="D19" s="17">
        <f t="shared" si="0"/>
        <v>-1034.5153653</v>
      </c>
      <c r="E19" s="17">
        <f t="shared" si="0"/>
        <v>1031.9922368</v>
      </c>
      <c r="F19" s="17">
        <f t="shared" si="0"/>
        <v>0</v>
      </c>
      <c r="G19" s="17">
        <f t="shared" si="0"/>
        <v>0</v>
      </c>
      <c r="H19" s="17">
        <f t="shared" si="0"/>
        <v>0</v>
      </c>
      <c r="I19" s="17">
        <f t="shared" si="0"/>
        <v>0</v>
      </c>
      <c r="J19" s="17">
        <f t="shared" si="0"/>
        <v>0</v>
      </c>
      <c r="K19" s="17">
        <f t="shared" si="0"/>
        <v>-2.5231284999999999</v>
      </c>
      <c r="L19" s="17"/>
      <c r="M19" s="17"/>
      <c r="N19" s="17"/>
      <c r="O19" s="17"/>
      <c r="P19" s="17"/>
      <c r="Q19" s="6" t="s">
        <v>26</v>
      </c>
      <c r="R19" s="17">
        <v>0</v>
      </c>
      <c r="S19" s="17">
        <v>0</v>
      </c>
      <c r="T19" s="17">
        <v>-88952.31</v>
      </c>
      <c r="U19" s="17">
        <v>88735.360000000001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-216.95</v>
      </c>
      <c r="AB19" s="18"/>
      <c r="AC19" s="18"/>
      <c r="AD19" s="18"/>
      <c r="AE19" s="18"/>
      <c r="AF19" s="18"/>
      <c r="AJ19" s="51"/>
      <c r="AK19" s="51"/>
    </row>
    <row r="20" spans="1:37" s="19" customFormat="1" ht="10.5" customHeight="1" x14ac:dyDescent="0.2">
      <c r="A20" s="6" t="s">
        <v>27</v>
      </c>
      <c r="B20" s="17">
        <f t="shared" si="1"/>
        <v>-50.225085399999998</v>
      </c>
      <c r="C20" s="17">
        <f t="shared" si="1"/>
        <v>48.510241899999997</v>
      </c>
      <c r="D20" s="17">
        <f t="shared" si="1"/>
        <v>0</v>
      </c>
      <c r="E20" s="17">
        <f t="shared" si="1"/>
        <v>0</v>
      </c>
      <c r="F20" s="17">
        <f t="shared" si="1"/>
        <v>0</v>
      </c>
      <c r="G20" s="17">
        <f t="shared" si="1"/>
        <v>0</v>
      </c>
      <c r="H20" s="17">
        <f t="shared" si="1"/>
        <v>0</v>
      </c>
      <c r="I20" s="17">
        <f t="shared" si="1"/>
        <v>0</v>
      </c>
      <c r="J20" s="17">
        <f t="shared" si="1"/>
        <v>0</v>
      </c>
      <c r="K20" s="17">
        <f t="shared" si="1"/>
        <v>-1.7148434999999997</v>
      </c>
      <c r="L20" s="17"/>
      <c r="M20" s="17"/>
      <c r="N20" s="17"/>
      <c r="O20" s="17"/>
      <c r="P20" s="17"/>
      <c r="Q20" s="6" t="s">
        <v>27</v>
      </c>
      <c r="R20" s="17">
        <v>-4318.58</v>
      </c>
      <c r="S20" s="17">
        <v>4171.13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-147.44999999999999</v>
      </c>
      <c r="AB20" s="18"/>
      <c r="AC20" s="18"/>
      <c r="AD20" s="18"/>
      <c r="AE20" s="18"/>
      <c r="AF20" s="18"/>
      <c r="AJ20" s="51"/>
      <c r="AK20" s="51"/>
    </row>
    <row r="21" spans="1:37" s="19" customFormat="1" ht="10.5" customHeight="1" x14ac:dyDescent="0.2">
      <c r="A21" s="6" t="s">
        <v>28</v>
      </c>
      <c r="B21" s="17">
        <f t="shared" si="1"/>
        <v>-10.518637200000001</v>
      </c>
      <c r="C21" s="17">
        <f t="shared" si="1"/>
        <v>-18.9880684</v>
      </c>
      <c r="D21" s="17">
        <f t="shared" si="1"/>
        <v>0</v>
      </c>
      <c r="E21" s="17">
        <f t="shared" si="1"/>
        <v>-2.4382294999999998</v>
      </c>
      <c r="F21" s="17">
        <f t="shared" si="1"/>
        <v>0</v>
      </c>
      <c r="G21" s="17">
        <f t="shared" si="1"/>
        <v>0</v>
      </c>
      <c r="H21" s="17">
        <f t="shared" si="1"/>
        <v>0</v>
      </c>
      <c r="I21" s="17">
        <f t="shared" si="1"/>
        <v>0</v>
      </c>
      <c r="J21" s="17">
        <f t="shared" si="1"/>
        <v>0</v>
      </c>
      <c r="K21" s="17">
        <f t="shared" si="1"/>
        <v>-31.945051400000001</v>
      </c>
      <c r="L21" s="17"/>
      <c r="M21" s="17"/>
      <c r="N21" s="17"/>
      <c r="O21" s="17"/>
      <c r="P21" s="17"/>
      <c r="Q21" s="6" t="s">
        <v>28</v>
      </c>
      <c r="R21" s="17">
        <v>-904.44</v>
      </c>
      <c r="S21" s="17">
        <v>-1632.68</v>
      </c>
      <c r="T21" s="17">
        <v>0</v>
      </c>
      <c r="U21" s="17">
        <v>-209.65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-2746.78</v>
      </c>
      <c r="AB21" s="18"/>
      <c r="AC21" s="18"/>
      <c r="AD21" s="18"/>
      <c r="AE21" s="18"/>
      <c r="AF21" s="18"/>
      <c r="AJ21" s="51"/>
      <c r="AK21" s="51"/>
    </row>
    <row r="22" spans="1:37" s="19" customFormat="1" ht="10.5" customHeight="1" x14ac:dyDescent="0.2">
      <c r="A22" s="6" t="s">
        <v>29</v>
      </c>
      <c r="B22" s="17">
        <f t="shared" si="1"/>
        <v>-2.1601561999999999</v>
      </c>
      <c r="C22" s="17">
        <f t="shared" si="1"/>
        <v>2.0509504999999999</v>
      </c>
      <c r="D22" s="17">
        <f t="shared" si="1"/>
        <v>0</v>
      </c>
      <c r="E22" s="17">
        <f t="shared" si="1"/>
        <v>0</v>
      </c>
      <c r="F22" s="17">
        <f t="shared" si="1"/>
        <v>0</v>
      </c>
      <c r="G22" s="17">
        <f t="shared" si="1"/>
        <v>0</v>
      </c>
      <c r="H22" s="17">
        <f t="shared" si="1"/>
        <v>0</v>
      </c>
      <c r="I22" s="17">
        <f t="shared" si="1"/>
        <v>0</v>
      </c>
      <c r="J22" s="17">
        <f t="shared" si="1"/>
        <v>0</v>
      </c>
      <c r="K22" s="17">
        <f t="shared" si="1"/>
        <v>-0.1092057</v>
      </c>
      <c r="L22" s="17"/>
      <c r="M22" s="17"/>
      <c r="N22" s="17"/>
      <c r="O22" s="17"/>
      <c r="P22" s="17"/>
      <c r="Q22" s="6" t="s">
        <v>29</v>
      </c>
      <c r="R22" s="17">
        <v>-185.74</v>
      </c>
      <c r="S22" s="17">
        <v>176.35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-9.39</v>
      </c>
      <c r="AB22" s="18"/>
      <c r="AC22" s="18"/>
      <c r="AD22" s="18"/>
      <c r="AE22" s="18"/>
      <c r="AF22" s="18"/>
      <c r="AJ22" s="51"/>
      <c r="AK22" s="51"/>
    </row>
    <row r="23" spans="1:37" s="19" customFormat="1" ht="10.5" customHeight="1" x14ac:dyDescent="0.2">
      <c r="A23" s="27" t="s">
        <v>77</v>
      </c>
      <c r="B23" s="28">
        <f t="shared" si="1"/>
        <v>0</v>
      </c>
      <c r="C23" s="28">
        <f t="shared" si="1"/>
        <v>0</v>
      </c>
      <c r="D23" s="28">
        <f t="shared" si="1"/>
        <v>0</v>
      </c>
      <c r="E23" s="28">
        <f t="shared" si="1"/>
        <v>0</v>
      </c>
      <c r="F23" s="28">
        <f t="shared" si="1"/>
        <v>0</v>
      </c>
      <c r="G23" s="28">
        <f t="shared" si="1"/>
        <v>0</v>
      </c>
      <c r="H23" s="28">
        <f t="shared" si="1"/>
        <v>0</v>
      </c>
      <c r="I23" s="28">
        <f t="shared" si="1"/>
        <v>0</v>
      </c>
      <c r="J23" s="28">
        <f t="shared" si="1"/>
        <v>0</v>
      </c>
      <c r="K23" s="28">
        <f t="shared" si="1"/>
        <v>0</v>
      </c>
      <c r="L23" s="17"/>
      <c r="M23" s="17"/>
      <c r="N23" s="17"/>
      <c r="O23" s="17"/>
      <c r="P23" s="17"/>
      <c r="Q23" s="27" t="s">
        <v>77</v>
      </c>
      <c r="R23" s="28">
        <v>0</v>
      </c>
      <c r="S23" s="28">
        <v>0</v>
      </c>
      <c r="T23" s="28">
        <v>0</v>
      </c>
      <c r="U23" s="28">
        <v>0</v>
      </c>
      <c r="V23" s="28">
        <v>0</v>
      </c>
      <c r="W23" s="28">
        <v>0</v>
      </c>
      <c r="X23" s="28">
        <v>0</v>
      </c>
      <c r="Y23" s="28">
        <v>0</v>
      </c>
      <c r="Z23" s="28">
        <v>0</v>
      </c>
      <c r="AA23" s="28">
        <v>0</v>
      </c>
      <c r="AB23" s="18"/>
      <c r="AC23" s="18"/>
      <c r="AD23" s="18"/>
      <c r="AE23" s="18"/>
      <c r="AF23" s="18"/>
      <c r="AJ23" s="51"/>
      <c r="AK23" s="51"/>
    </row>
    <row r="24" spans="1:37" s="19" customFormat="1" ht="10.5" customHeight="1" x14ac:dyDescent="0.25">
      <c r="A24" s="16" t="s">
        <v>31</v>
      </c>
      <c r="B24" s="25">
        <f t="shared" si="1"/>
        <v>3.8146399999999997E-2</v>
      </c>
      <c r="C24" s="25">
        <f t="shared" si="1"/>
        <v>10.251612399999999</v>
      </c>
      <c r="D24" s="25">
        <f t="shared" si="1"/>
        <v>0</v>
      </c>
      <c r="E24" s="25">
        <f t="shared" si="1"/>
        <v>62.288535500000002</v>
      </c>
      <c r="F24" s="25">
        <f t="shared" si="1"/>
        <v>73.030236099999996</v>
      </c>
      <c r="G24" s="25">
        <f t="shared" si="1"/>
        <v>0</v>
      </c>
      <c r="H24" s="25">
        <f t="shared" si="1"/>
        <v>0</v>
      </c>
      <c r="I24" s="25">
        <f t="shared" si="1"/>
        <v>28.698536900000001</v>
      </c>
      <c r="J24" s="25">
        <f t="shared" si="1"/>
        <v>0.78630429999999996</v>
      </c>
      <c r="K24" s="25">
        <f t="shared" si="1"/>
        <v>175.09313899999998</v>
      </c>
      <c r="L24" s="25"/>
      <c r="M24" s="25"/>
      <c r="N24" s="25"/>
      <c r="O24" s="25"/>
      <c r="P24" s="17"/>
      <c r="Q24" s="16" t="s">
        <v>31</v>
      </c>
      <c r="R24" s="25">
        <v>3.28</v>
      </c>
      <c r="S24" s="25">
        <v>881.48</v>
      </c>
      <c r="T24" s="25">
        <v>0</v>
      </c>
      <c r="U24" s="25">
        <v>5355.85</v>
      </c>
      <c r="V24" s="25">
        <v>6279.47</v>
      </c>
      <c r="W24" s="25">
        <v>0</v>
      </c>
      <c r="X24" s="25">
        <v>0</v>
      </c>
      <c r="Y24" s="25">
        <v>2467.63</v>
      </c>
      <c r="Z24" s="25">
        <v>67.61</v>
      </c>
      <c r="AA24" s="25">
        <v>15055.3</v>
      </c>
      <c r="AB24" s="18"/>
      <c r="AC24" s="18"/>
      <c r="AD24" s="18"/>
      <c r="AE24" s="18"/>
      <c r="AF24" s="18"/>
      <c r="AJ24" s="51"/>
      <c r="AK24" s="51"/>
    </row>
    <row r="25" spans="1:37" s="19" customFormat="1" ht="10.5" customHeight="1" x14ac:dyDescent="0.2">
      <c r="A25" s="6" t="s">
        <v>22</v>
      </c>
      <c r="B25" s="17">
        <f t="shared" si="1"/>
        <v>0</v>
      </c>
      <c r="C25" s="17">
        <f t="shared" si="1"/>
        <v>0</v>
      </c>
      <c r="D25" s="17">
        <f t="shared" si="1"/>
        <v>0</v>
      </c>
      <c r="E25" s="17">
        <f t="shared" si="1"/>
        <v>0</v>
      </c>
      <c r="F25" s="17">
        <f t="shared" si="1"/>
        <v>0</v>
      </c>
      <c r="G25" s="17">
        <f t="shared" si="1"/>
        <v>0</v>
      </c>
      <c r="H25" s="17">
        <f t="shared" si="1"/>
        <v>0</v>
      </c>
      <c r="I25" s="17">
        <f t="shared" si="1"/>
        <v>17.694463500000001</v>
      </c>
      <c r="J25" s="17">
        <f t="shared" si="1"/>
        <v>0</v>
      </c>
      <c r="K25" s="17">
        <f t="shared" si="1"/>
        <v>17.694463500000001</v>
      </c>
      <c r="L25" s="17"/>
      <c r="M25" s="17"/>
      <c r="N25" s="17"/>
      <c r="O25" s="17"/>
      <c r="P25" s="17"/>
      <c r="Q25" s="6" t="s">
        <v>22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1521.45</v>
      </c>
      <c r="Z25" s="17">
        <v>0</v>
      </c>
      <c r="AA25" s="17">
        <v>1521.45</v>
      </c>
      <c r="AB25" s="18"/>
      <c r="AC25" s="18"/>
      <c r="AD25" s="18"/>
      <c r="AE25" s="18"/>
      <c r="AF25" s="18"/>
      <c r="AJ25" s="51"/>
      <c r="AK25" s="51"/>
    </row>
    <row r="26" spans="1:37" s="19" customFormat="1" ht="10.5" customHeight="1" x14ac:dyDescent="0.2">
      <c r="A26" s="6" t="s">
        <v>32</v>
      </c>
      <c r="B26" s="17">
        <f t="shared" si="1"/>
        <v>0</v>
      </c>
      <c r="C26" s="17">
        <f t="shared" si="1"/>
        <v>0</v>
      </c>
      <c r="D26" s="17">
        <f t="shared" si="1"/>
        <v>0</v>
      </c>
      <c r="E26" s="17">
        <f t="shared" si="1"/>
        <v>5.1161533000000006</v>
      </c>
      <c r="F26" s="17">
        <f t="shared" si="1"/>
        <v>64.22981510000001</v>
      </c>
      <c r="G26" s="17">
        <f t="shared" si="1"/>
        <v>0</v>
      </c>
      <c r="H26" s="17">
        <f t="shared" si="1"/>
        <v>0</v>
      </c>
      <c r="I26" s="17">
        <f t="shared" si="1"/>
        <v>0.55986820000000004</v>
      </c>
      <c r="J26" s="17">
        <f t="shared" si="1"/>
        <v>0</v>
      </c>
      <c r="K26" s="17">
        <f t="shared" si="1"/>
        <v>69.905836600000001</v>
      </c>
      <c r="L26" s="17"/>
      <c r="M26" s="17"/>
      <c r="N26" s="17"/>
      <c r="O26" s="17"/>
      <c r="P26" s="17"/>
      <c r="Q26" s="6" t="s">
        <v>32</v>
      </c>
      <c r="R26" s="17">
        <v>0</v>
      </c>
      <c r="S26" s="17">
        <v>0</v>
      </c>
      <c r="T26" s="17">
        <v>0</v>
      </c>
      <c r="U26" s="17">
        <v>439.91</v>
      </c>
      <c r="V26" s="17">
        <v>5522.77</v>
      </c>
      <c r="W26" s="17">
        <v>0</v>
      </c>
      <c r="X26" s="17">
        <v>0</v>
      </c>
      <c r="Y26" s="17">
        <v>48.14</v>
      </c>
      <c r="Z26" s="17">
        <v>0</v>
      </c>
      <c r="AA26" s="17">
        <v>6010.82</v>
      </c>
      <c r="AB26" s="18"/>
      <c r="AC26" s="18"/>
      <c r="AD26" s="18"/>
      <c r="AE26" s="18"/>
      <c r="AF26" s="18"/>
      <c r="AJ26" s="51"/>
      <c r="AK26" s="51"/>
    </row>
    <row r="27" spans="1:37" s="19" customFormat="1" ht="10.5" customHeight="1" x14ac:dyDescent="0.2">
      <c r="A27" s="6" t="s">
        <v>26</v>
      </c>
      <c r="B27" s="17">
        <f t="shared" si="1"/>
        <v>0</v>
      </c>
      <c r="C27" s="17">
        <f t="shared" si="1"/>
        <v>0</v>
      </c>
      <c r="D27" s="17">
        <f t="shared" si="1"/>
        <v>0</v>
      </c>
      <c r="E27" s="17">
        <f t="shared" si="1"/>
        <v>57.171916999999993</v>
      </c>
      <c r="F27" s="17">
        <f t="shared" si="1"/>
        <v>3.206391</v>
      </c>
      <c r="G27" s="17">
        <f t="shared" si="1"/>
        <v>0</v>
      </c>
      <c r="H27" s="17">
        <f t="shared" si="1"/>
        <v>0</v>
      </c>
      <c r="I27" s="17">
        <f t="shared" si="1"/>
        <v>5.633572</v>
      </c>
      <c r="J27" s="17">
        <f t="shared" si="1"/>
        <v>0.78630429999999996</v>
      </c>
      <c r="K27" s="17">
        <f t="shared" si="1"/>
        <v>66.798184299999988</v>
      </c>
      <c r="L27" s="17"/>
      <c r="M27" s="17"/>
      <c r="N27" s="17"/>
      <c r="O27" s="17"/>
      <c r="P27" s="17"/>
      <c r="Q27" s="6" t="s">
        <v>26</v>
      </c>
      <c r="R27" s="17">
        <v>0</v>
      </c>
      <c r="S27" s="17">
        <v>0</v>
      </c>
      <c r="T27" s="17">
        <v>0</v>
      </c>
      <c r="U27" s="17">
        <v>4915.8999999999996</v>
      </c>
      <c r="V27" s="17">
        <v>275.7</v>
      </c>
      <c r="W27" s="17">
        <v>0</v>
      </c>
      <c r="X27" s="17">
        <v>0</v>
      </c>
      <c r="Y27" s="17">
        <v>484.4</v>
      </c>
      <c r="Z27" s="17">
        <v>67.61</v>
      </c>
      <c r="AA27" s="17">
        <v>5743.61</v>
      </c>
      <c r="AB27" s="18"/>
      <c r="AC27" s="18"/>
      <c r="AD27" s="18"/>
      <c r="AE27" s="18"/>
      <c r="AF27" s="18"/>
      <c r="AJ27" s="51"/>
      <c r="AK27" s="51"/>
    </row>
    <row r="28" spans="1:37" s="19" customFormat="1" ht="10.5" customHeight="1" x14ac:dyDescent="0.2">
      <c r="A28" s="6" t="s">
        <v>33</v>
      </c>
      <c r="B28" s="17">
        <f t="shared" si="1"/>
        <v>3.8146399999999997E-2</v>
      </c>
      <c r="C28" s="17">
        <f t="shared" si="1"/>
        <v>0</v>
      </c>
      <c r="D28" s="17">
        <f t="shared" si="1"/>
        <v>0</v>
      </c>
      <c r="E28" s="17">
        <f t="shared" si="1"/>
        <v>0</v>
      </c>
      <c r="F28" s="17">
        <f t="shared" si="1"/>
        <v>0.16235479999999999</v>
      </c>
      <c r="G28" s="17">
        <f t="shared" si="1"/>
        <v>0</v>
      </c>
      <c r="H28" s="17">
        <f t="shared" si="1"/>
        <v>0</v>
      </c>
      <c r="I28" s="17">
        <f t="shared" si="1"/>
        <v>0.98308390000000001</v>
      </c>
      <c r="J28" s="17">
        <f t="shared" si="1"/>
        <v>0</v>
      </c>
      <c r="K28" s="17">
        <f t="shared" si="1"/>
        <v>1.1834688</v>
      </c>
      <c r="L28" s="17"/>
      <c r="M28" s="17"/>
      <c r="N28" s="17"/>
      <c r="O28" s="17"/>
      <c r="P28" s="17"/>
      <c r="Q28" s="6" t="s">
        <v>33</v>
      </c>
      <c r="R28" s="17">
        <v>3.28</v>
      </c>
      <c r="S28" s="17">
        <v>0</v>
      </c>
      <c r="T28" s="17">
        <v>0</v>
      </c>
      <c r="U28" s="17">
        <v>0</v>
      </c>
      <c r="V28" s="17">
        <v>13.96</v>
      </c>
      <c r="W28" s="17">
        <v>0</v>
      </c>
      <c r="X28" s="17">
        <v>0</v>
      </c>
      <c r="Y28" s="17">
        <v>84.53</v>
      </c>
      <c r="Z28" s="17">
        <v>0</v>
      </c>
      <c r="AA28" s="17">
        <v>101.76</v>
      </c>
      <c r="AB28" s="18"/>
      <c r="AC28" s="18"/>
      <c r="AD28" s="18"/>
      <c r="AE28" s="18"/>
      <c r="AF28" s="18"/>
      <c r="AJ28" s="51"/>
      <c r="AK28" s="51"/>
    </row>
    <row r="29" spans="1:37" s="19" customFormat="1" ht="11.25" customHeight="1" x14ac:dyDescent="0.2">
      <c r="A29" s="6" t="s">
        <v>27</v>
      </c>
      <c r="B29" s="17">
        <f t="shared" si="1"/>
        <v>0</v>
      </c>
      <c r="C29" s="17">
        <f t="shared" si="1"/>
        <v>4.9304221999999998</v>
      </c>
      <c r="D29" s="17">
        <f t="shared" si="1"/>
        <v>0</v>
      </c>
      <c r="E29" s="17">
        <f t="shared" si="1"/>
        <v>0</v>
      </c>
      <c r="F29" s="17">
        <f t="shared" si="1"/>
        <v>0</v>
      </c>
      <c r="G29" s="17">
        <f t="shared" si="1"/>
        <v>0</v>
      </c>
      <c r="H29" s="17">
        <f t="shared" si="1"/>
        <v>0</v>
      </c>
      <c r="I29" s="17">
        <f t="shared" si="1"/>
        <v>8.9667299999999991E-2</v>
      </c>
      <c r="J29" s="17">
        <f t="shared" si="1"/>
        <v>0</v>
      </c>
      <c r="K29" s="17">
        <f t="shared" si="1"/>
        <v>5.0200894999999992</v>
      </c>
      <c r="L29" s="17"/>
      <c r="M29" s="17"/>
      <c r="N29" s="17"/>
      <c r="O29" s="17"/>
      <c r="P29" s="17"/>
      <c r="Q29" s="6" t="s">
        <v>27</v>
      </c>
      <c r="R29" s="17">
        <v>0</v>
      </c>
      <c r="S29" s="17">
        <v>423.94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7.71</v>
      </c>
      <c r="Z29" s="17">
        <v>0</v>
      </c>
      <c r="AA29" s="17">
        <v>431.65</v>
      </c>
      <c r="AB29" s="18"/>
      <c r="AC29" s="18"/>
      <c r="AD29" s="18"/>
      <c r="AE29" s="18"/>
      <c r="AF29" s="18"/>
      <c r="AJ29" s="51"/>
      <c r="AK29" s="51"/>
    </row>
    <row r="30" spans="1:37" s="19" customFormat="1" ht="10.5" customHeight="1" x14ac:dyDescent="0.2">
      <c r="A30" s="6" t="s">
        <v>28</v>
      </c>
      <c r="B30" s="17">
        <f t="shared" si="1"/>
        <v>0</v>
      </c>
      <c r="C30" s="17">
        <f t="shared" si="1"/>
        <v>5.3211902000000002</v>
      </c>
      <c r="D30" s="17">
        <f t="shared" si="1"/>
        <v>0</v>
      </c>
      <c r="E30" s="17">
        <f t="shared" si="1"/>
        <v>3.4889999999999997E-4</v>
      </c>
      <c r="F30" s="17">
        <f t="shared" si="1"/>
        <v>0.71896660000000001</v>
      </c>
      <c r="G30" s="17">
        <f t="shared" si="1"/>
        <v>0</v>
      </c>
      <c r="H30" s="17">
        <f t="shared" si="1"/>
        <v>0</v>
      </c>
      <c r="I30" s="17">
        <f t="shared" si="1"/>
        <v>0.47880709999999999</v>
      </c>
      <c r="J30" s="17">
        <f t="shared" si="1"/>
        <v>0</v>
      </c>
      <c r="K30" s="17">
        <f t="shared" si="1"/>
        <v>6.5193127999999989</v>
      </c>
      <c r="L30" s="17"/>
      <c r="M30" s="17"/>
      <c r="N30" s="17"/>
      <c r="O30" s="17"/>
      <c r="P30" s="17"/>
      <c r="Q30" s="6" t="s">
        <v>28</v>
      </c>
      <c r="R30" s="17">
        <v>0</v>
      </c>
      <c r="S30" s="17">
        <v>457.54</v>
      </c>
      <c r="T30" s="17">
        <v>0</v>
      </c>
      <c r="U30" s="17">
        <v>0.03</v>
      </c>
      <c r="V30" s="17">
        <v>61.82</v>
      </c>
      <c r="W30" s="17">
        <v>0</v>
      </c>
      <c r="X30" s="17">
        <v>0</v>
      </c>
      <c r="Y30" s="17">
        <v>41.17</v>
      </c>
      <c r="Z30" s="17">
        <v>0</v>
      </c>
      <c r="AA30" s="17">
        <v>560.55999999999995</v>
      </c>
      <c r="AB30" s="18"/>
      <c r="AC30" s="18"/>
      <c r="AD30" s="18"/>
      <c r="AE30" s="18"/>
      <c r="AF30" s="18"/>
      <c r="AJ30" s="51"/>
      <c r="AK30" s="51"/>
    </row>
    <row r="31" spans="1:37" s="19" customFormat="1" ht="11.25" customHeight="1" x14ac:dyDescent="0.2">
      <c r="A31" s="6" t="s">
        <v>29</v>
      </c>
      <c r="B31" s="17">
        <f t="shared" si="1"/>
        <v>0</v>
      </c>
      <c r="C31" s="17">
        <f t="shared" si="1"/>
        <v>0</v>
      </c>
      <c r="D31" s="17">
        <f t="shared" si="1"/>
        <v>0</v>
      </c>
      <c r="E31" s="17">
        <f t="shared" si="1"/>
        <v>0</v>
      </c>
      <c r="F31" s="17">
        <f t="shared" si="1"/>
        <v>0</v>
      </c>
      <c r="G31" s="17">
        <f t="shared" si="1"/>
        <v>0</v>
      </c>
      <c r="H31" s="17">
        <f t="shared" si="1"/>
        <v>0</v>
      </c>
      <c r="I31" s="17">
        <f t="shared" si="1"/>
        <v>0</v>
      </c>
      <c r="J31" s="17">
        <f t="shared" si="1"/>
        <v>0</v>
      </c>
      <c r="K31" s="17">
        <f t="shared" si="1"/>
        <v>0</v>
      </c>
      <c r="L31" s="17"/>
      <c r="M31" s="17"/>
      <c r="N31" s="17"/>
      <c r="O31" s="17"/>
      <c r="P31" s="17"/>
      <c r="Q31" s="6" t="s">
        <v>29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8"/>
      <c r="AC31" s="18"/>
      <c r="AD31" s="18"/>
      <c r="AE31" s="18"/>
      <c r="AF31" s="18"/>
      <c r="AJ31" s="51"/>
      <c r="AK31" s="51"/>
    </row>
    <row r="32" spans="1:37" s="19" customFormat="1" ht="10.5" customHeight="1" x14ac:dyDescent="0.2">
      <c r="A32" s="6" t="s">
        <v>34</v>
      </c>
      <c r="B32" s="17">
        <f t="shared" si="1"/>
        <v>0</v>
      </c>
      <c r="C32" s="17">
        <f t="shared" si="1"/>
        <v>0</v>
      </c>
      <c r="D32" s="17">
        <f t="shared" si="1"/>
        <v>0</v>
      </c>
      <c r="E32" s="17">
        <f t="shared" si="1"/>
        <v>0</v>
      </c>
      <c r="F32" s="17">
        <f t="shared" si="1"/>
        <v>0</v>
      </c>
      <c r="G32" s="17">
        <f t="shared" si="1"/>
        <v>0</v>
      </c>
      <c r="H32" s="17">
        <f t="shared" si="1"/>
        <v>0</v>
      </c>
      <c r="I32" s="17">
        <f t="shared" si="1"/>
        <v>1.2120785999999999</v>
      </c>
      <c r="J32" s="17">
        <f t="shared" si="1"/>
        <v>0</v>
      </c>
      <c r="K32" s="17">
        <f t="shared" si="1"/>
        <v>1.2120785999999999</v>
      </c>
      <c r="L32" s="17"/>
      <c r="M32" s="17"/>
      <c r="N32" s="17"/>
      <c r="O32" s="17"/>
      <c r="P32" s="17"/>
      <c r="Q32" s="6" t="s">
        <v>34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104.22</v>
      </c>
      <c r="Z32" s="17">
        <v>0</v>
      </c>
      <c r="AA32" s="17">
        <v>104.22</v>
      </c>
      <c r="AB32" s="18"/>
      <c r="AC32" s="18"/>
      <c r="AD32" s="18"/>
      <c r="AE32" s="18"/>
      <c r="AF32" s="18"/>
      <c r="AJ32" s="51"/>
      <c r="AK32" s="51"/>
    </row>
    <row r="33" spans="1:37" s="19" customFormat="1" ht="10.5" customHeight="1" x14ac:dyDescent="0.2">
      <c r="A33" s="6" t="s">
        <v>30</v>
      </c>
      <c r="B33" s="17">
        <f t="shared" si="1"/>
        <v>0</v>
      </c>
      <c r="C33" s="17">
        <f t="shared" si="1"/>
        <v>0</v>
      </c>
      <c r="D33" s="17">
        <f t="shared" si="1"/>
        <v>0</v>
      </c>
      <c r="E33" s="17">
        <f t="shared" si="1"/>
        <v>0</v>
      </c>
      <c r="F33" s="17">
        <f t="shared" si="1"/>
        <v>4.7127086</v>
      </c>
      <c r="G33" s="17">
        <f t="shared" si="1"/>
        <v>0</v>
      </c>
      <c r="H33" s="17">
        <f t="shared" si="1"/>
        <v>0</v>
      </c>
      <c r="I33" s="17">
        <f t="shared" si="1"/>
        <v>2.0471126000000002</v>
      </c>
      <c r="J33" s="17">
        <f t="shared" si="1"/>
        <v>0</v>
      </c>
      <c r="K33" s="17">
        <f t="shared" si="1"/>
        <v>6.7597049</v>
      </c>
      <c r="L33" s="17"/>
      <c r="M33" s="17"/>
      <c r="N33" s="17"/>
      <c r="O33" s="17"/>
      <c r="P33" s="17"/>
      <c r="Q33" s="6" t="s">
        <v>30</v>
      </c>
      <c r="R33" s="17">
        <v>0</v>
      </c>
      <c r="S33" s="17">
        <v>0</v>
      </c>
      <c r="T33" s="17">
        <v>0</v>
      </c>
      <c r="U33" s="17">
        <v>0</v>
      </c>
      <c r="V33" s="17">
        <v>405.22</v>
      </c>
      <c r="W33" s="17">
        <v>0</v>
      </c>
      <c r="X33" s="17">
        <v>0</v>
      </c>
      <c r="Y33" s="17">
        <v>176.02</v>
      </c>
      <c r="Z33" s="17">
        <v>0</v>
      </c>
      <c r="AA33" s="17">
        <v>581.23</v>
      </c>
      <c r="AB33" s="18"/>
      <c r="AC33" s="18"/>
      <c r="AD33" s="18"/>
      <c r="AE33" s="18"/>
      <c r="AF33" s="18"/>
      <c r="AJ33" s="51"/>
      <c r="AK33" s="51"/>
    </row>
    <row r="34" spans="1:37" s="19" customFormat="1" ht="10.5" customHeight="1" x14ac:dyDescent="0.25">
      <c r="A34" s="29" t="s">
        <v>35</v>
      </c>
      <c r="B34" s="25">
        <f t="shared" si="1"/>
        <v>0</v>
      </c>
      <c r="C34" s="25">
        <f t="shared" si="1"/>
        <v>2.5160342</v>
      </c>
      <c r="D34" s="25">
        <f t="shared" si="1"/>
        <v>0</v>
      </c>
      <c r="E34" s="25">
        <f t="shared" si="1"/>
        <v>0</v>
      </c>
      <c r="F34" s="25">
        <f t="shared" si="1"/>
        <v>12.0563558</v>
      </c>
      <c r="G34" s="25">
        <f t="shared" si="1"/>
        <v>0</v>
      </c>
      <c r="H34" s="25">
        <f t="shared" si="1"/>
        <v>0</v>
      </c>
      <c r="I34" s="25">
        <f t="shared" si="1"/>
        <v>28.222637299999999</v>
      </c>
      <c r="J34" s="25">
        <f t="shared" si="1"/>
        <v>0</v>
      </c>
      <c r="K34" s="25">
        <f t="shared" si="1"/>
        <v>42.795027300000001</v>
      </c>
      <c r="L34" s="25"/>
      <c r="M34" s="25"/>
      <c r="N34" s="25"/>
      <c r="O34" s="25"/>
      <c r="P34" s="17"/>
      <c r="Q34" s="29" t="s">
        <v>35</v>
      </c>
      <c r="R34" s="25">
        <v>0</v>
      </c>
      <c r="S34" s="25">
        <v>216.34</v>
      </c>
      <c r="T34" s="25">
        <v>0</v>
      </c>
      <c r="U34" s="25">
        <v>0</v>
      </c>
      <c r="V34" s="25">
        <v>1036.6600000000001</v>
      </c>
      <c r="W34" s="25">
        <v>0</v>
      </c>
      <c r="X34" s="25">
        <v>0</v>
      </c>
      <c r="Y34" s="25">
        <v>2426.71</v>
      </c>
      <c r="Z34" s="25">
        <v>0</v>
      </c>
      <c r="AA34" s="25">
        <v>3679.71</v>
      </c>
      <c r="AB34" s="18"/>
      <c r="AC34" s="18"/>
      <c r="AD34" s="18"/>
      <c r="AE34" s="18"/>
      <c r="AF34" s="18"/>
      <c r="AJ34" s="51"/>
      <c r="AK34" s="51"/>
    </row>
    <row r="35" spans="1:37" s="19" customFormat="1" ht="10.5" customHeight="1" x14ac:dyDescent="0.25">
      <c r="A35" s="30" t="s">
        <v>36</v>
      </c>
      <c r="B35" s="31">
        <f t="shared" si="1"/>
        <v>20.791648800000001</v>
      </c>
      <c r="C35" s="31">
        <f t="shared" si="1"/>
        <v>12.005649</v>
      </c>
      <c r="D35" s="31">
        <f t="shared" si="1"/>
        <v>0</v>
      </c>
      <c r="E35" s="31">
        <f t="shared" si="1"/>
        <v>911.53195319999998</v>
      </c>
      <c r="F35" s="31">
        <f t="shared" si="1"/>
        <v>589.24243990000002</v>
      </c>
      <c r="G35" s="31">
        <f t="shared" si="1"/>
        <v>14.3678183</v>
      </c>
      <c r="H35" s="31">
        <f t="shared" si="1"/>
        <v>0</v>
      </c>
      <c r="I35" s="31">
        <f t="shared" si="1"/>
        <v>341.65637079999999</v>
      </c>
      <c r="J35" s="31">
        <f t="shared" si="1"/>
        <v>15.5607074</v>
      </c>
      <c r="K35" s="31">
        <f t="shared" si="1"/>
        <v>1905.1565874</v>
      </c>
      <c r="L35" s="39"/>
      <c r="M35" s="39"/>
      <c r="N35" s="39"/>
      <c r="O35" s="39"/>
      <c r="P35" s="17"/>
      <c r="Q35" s="30" t="s">
        <v>36</v>
      </c>
      <c r="R35" s="31">
        <v>1787.76</v>
      </c>
      <c r="S35" s="31">
        <v>1032.3</v>
      </c>
      <c r="T35" s="31">
        <v>0</v>
      </c>
      <c r="U35" s="31">
        <v>78377.64</v>
      </c>
      <c r="V35" s="31">
        <v>50665.73</v>
      </c>
      <c r="W35" s="31">
        <v>1235.4100000000001</v>
      </c>
      <c r="X35" s="31">
        <v>0</v>
      </c>
      <c r="Y35" s="31">
        <v>29377.16</v>
      </c>
      <c r="Z35" s="31">
        <v>1337.98</v>
      </c>
      <c r="AA35" s="31">
        <v>163813.98000000001</v>
      </c>
      <c r="AB35" s="18"/>
      <c r="AC35" s="18"/>
      <c r="AD35" s="18"/>
      <c r="AE35" s="18"/>
      <c r="AF35" s="18"/>
      <c r="AJ35" s="51"/>
      <c r="AK35" s="51"/>
    </row>
    <row r="36" spans="1:37" s="19" customFormat="1" ht="10.5" customHeight="1" x14ac:dyDescent="0.25">
      <c r="A36" s="16" t="s">
        <v>37</v>
      </c>
      <c r="B36" s="25">
        <f t="shared" si="1"/>
        <v>14.751608300000001</v>
      </c>
      <c r="C36" s="25">
        <f t="shared" si="1"/>
        <v>9.7607100999999989</v>
      </c>
      <c r="D36" s="25">
        <f t="shared" si="1"/>
        <v>0</v>
      </c>
      <c r="E36" s="25">
        <f t="shared" si="1"/>
        <v>70.888920499999998</v>
      </c>
      <c r="F36" s="25">
        <f t="shared" si="1"/>
        <v>129.29024479999998</v>
      </c>
      <c r="G36" s="25">
        <f t="shared" si="1"/>
        <v>3.2137178999999998</v>
      </c>
      <c r="H36" s="25">
        <f t="shared" si="1"/>
        <v>0</v>
      </c>
      <c r="I36" s="25">
        <f t="shared" si="1"/>
        <v>112.7994863</v>
      </c>
      <c r="J36" s="25">
        <f t="shared" si="1"/>
        <v>10.4186192</v>
      </c>
      <c r="K36" s="25">
        <f t="shared" si="1"/>
        <v>351.12330709999998</v>
      </c>
      <c r="L36" s="25"/>
      <c r="M36" s="25"/>
      <c r="N36" s="25"/>
      <c r="O36" s="25"/>
      <c r="P36" s="17"/>
      <c r="Q36" s="16" t="s">
        <v>37</v>
      </c>
      <c r="R36" s="25">
        <v>1268.4100000000001</v>
      </c>
      <c r="S36" s="25">
        <v>839.27</v>
      </c>
      <c r="T36" s="25">
        <v>0</v>
      </c>
      <c r="U36" s="25">
        <v>6095.35</v>
      </c>
      <c r="V36" s="25">
        <v>11116.96</v>
      </c>
      <c r="W36" s="25">
        <v>276.33</v>
      </c>
      <c r="X36" s="25">
        <v>0</v>
      </c>
      <c r="Y36" s="25">
        <v>9699.01</v>
      </c>
      <c r="Z36" s="25">
        <v>895.84</v>
      </c>
      <c r="AA36" s="25">
        <v>30191.17</v>
      </c>
      <c r="AB36" s="18"/>
      <c r="AC36" s="18"/>
      <c r="AD36" s="18"/>
      <c r="AE36" s="18"/>
      <c r="AF36" s="18"/>
      <c r="AJ36" s="51"/>
      <c r="AK36" s="51"/>
    </row>
    <row r="37" spans="1:37" s="19" customFormat="1" ht="10.5" customHeight="1" x14ac:dyDescent="0.2">
      <c r="A37" s="6" t="s">
        <v>38</v>
      </c>
      <c r="B37" s="17">
        <f t="shared" si="1"/>
        <v>0</v>
      </c>
      <c r="C37" s="17">
        <f t="shared" si="1"/>
        <v>2.7799188999999997</v>
      </c>
      <c r="D37" s="17">
        <f t="shared" si="1"/>
        <v>0</v>
      </c>
      <c r="E37" s="17">
        <f t="shared" si="1"/>
        <v>30.786005599999999</v>
      </c>
      <c r="F37" s="17">
        <f t="shared" si="1"/>
        <v>4.00072E-2</v>
      </c>
      <c r="G37" s="17">
        <f t="shared" si="1"/>
        <v>3.2137178999999998</v>
      </c>
      <c r="H37" s="17">
        <f t="shared" si="1"/>
        <v>0</v>
      </c>
      <c r="I37" s="17">
        <f t="shared" si="1"/>
        <v>0</v>
      </c>
      <c r="J37" s="17">
        <f t="shared" si="1"/>
        <v>0</v>
      </c>
      <c r="K37" s="17">
        <f t="shared" si="1"/>
        <v>36.819649599999998</v>
      </c>
      <c r="L37" s="17"/>
      <c r="M37" s="17"/>
      <c r="N37" s="17"/>
      <c r="O37" s="17"/>
      <c r="P37" s="17"/>
      <c r="Q37" s="6" t="s">
        <v>38</v>
      </c>
      <c r="R37" s="17">
        <v>0</v>
      </c>
      <c r="S37" s="17">
        <v>239.03</v>
      </c>
      <c r="T37" s="17">
        <v>0</v>
      </c>
      <c r="U37" s="17">
        <v>2647.12</v>
      </c>
      <c r="V37" s="17">
        <v>3.44</v>
      </c>
      <c r="W37" s="17">
        <v>276.33</v>
      </c>
      <c r="X37" s="17">
        <v>0</v>
      </c>
      <c r="Y37" s="17">
        <v>0</v>
      </c>
      <c r="Z37" s="17">
        <v>0</v>
      </c>
      <c r="AA37" s="17">
        <v>3165.92</v>
      </c>
      <c r="AB37" s="18"/>
      <c r="AC37" s="18"/>
      <c r="AD37" s="18"/>
      <c r="AE37" s="18"/>
      <c r="AF37" s="18"/>
      <c r="AJ37" s="51"/>
      <c r="AK37" s="51"/>
    </row>
    <row r="38" spans="1:37" s="19" customFormat="1" ht="11.25" customHeight="1" x14ac:dyDescent="0.2">
      <c r="A38" s="6" t="s">
        <v>39</v>
      </c>
      <c r="B38" s="17">
        <f t="shared" si="1"/>
        <v>0.63336979999999998</v>
      </c>
      <c r="C38" s="17">
        <f t="shared" si="1"/>
        <v>6.9807911999999996</v>
      </c>
      <c r="D38" s="17">
        <f t="shared" si="1"/>
        <v>0</v>
      </c>
      <c r="E38" s="17">
        <f t="shared" si="1"/>
        <v>0.77688399999999991</v>
      </c>
      <c r="F38" s="17">
        <f t="shared" si="1"/>
        <v>8.3374306999999988</v>
      </c>
      <c r="G38" s="17">
        <f t="shared" si="1"/>
        <v>0</v>
      </c>
      <c r="H38" s="17">
        <f t="shared" si="1"/>
        <v>0</v>
      </c>
      <c r="I38" s="17">
        <f t="shared" si="1"/>
        <v>4.9372838999999997</v>
      </c>
      <c r="J38" s="17">
        <f t="shared" si="1"/>
        <v>0</v>
      </c>
      <c r="K38" s="17">
        <f t="shared" si="1"/>
        <v>21.665759600000001</v>
      </c>
      <c r="L38" s="17"/>
      <c r="M38" s="17"/>
      <c r="N38" s="17"/>
      <c r="O38" s="17"/>
      <c r="P38" s="17"/>
      <c r="Q38" s="6" t="s">
        <v>39</v>
      </c>
      <c r="R38" s="17">
        <v>54.46</v>
      </c>
      <c r="S38" s="17">
        <v>600.24</v>
      </c>
      <c r="T38" s="17">
        <v>0</v>
      </c>
      <c r="U38" s="17">
        <v>66.8</v>
      </c>
      <c r="V38" s="17">
        <v>716.89</v>
      </c>
      <c r="W38" s="17">
        <v>0</v>
      </c>
      <c r="X38" s="17">
        <v>0</v>
      </c>
      <c r="Y38" s="17">
        <v>424.53</v>
      </c>
      <c r="Z38" s="17">
        <v>0</v>
      </c>
      <c r="AA38" s="17">
        <v>1862.92</v>
      </c>
      <c r="AB38" s="18"/>
      <c r="AC38" s="18"/>
      <c r="AD38" s="18"/>
      <c r="AE38" s="18"/>
      <c r="AF38" s="18"/>
      <c r="AJ38" s="51"/>
      <c r="AK38" s="51"/>
    </row>
    <row r="39" spans="1:37" s="19" customFormat="1" ht="11.25" customHeight="1" x14ac:dyDescent="0.2">
      <c r="A39" s="6" t="s">
        <v>40</v>
      </c>
      <c r="B39" s="17">
        <f t="shared" si="1"/>
        <v>0.25539479999999998</v>
      </c>
      <c r="C39" s="17">
        <f t="shared" si="1"/>
        <v>0</v>
      </c>
      <c r="D39" s="17">
        <f t="shared" si="1"/>
        <v>0</v>
      </c>
      <c r="E39" s="17">
        <f t="shared" si="1"/>
        <v>0.5624268</v>
      </c>
      <c r="F39" s="17">
        <f t="shared" si="1"/>
        <v>2.6601298999999998</v>
      </c>
      <c r="G39" s="17">
        <f t="shared" si="1"/>
        <v>0</v>
      </c>
      <c r="H39" s="17">
        <f t="shared" si="1"/>
        <v>0</v>
      </c>
      <c r="I39" s="17">
        <f t="shared" si="1"/>
        <v>7.3863292999999999</v>
      </c>
      <c r="J39" s="17">
        <f t="shared" si="1"/>
        <v>0</v>
      </c>
      <c r="K39" s="17">
        <f t="shared" si="1"/>
        <v>10.8642808</v>
      </c>
      <c r="L39" s="17"/>
      <c r="M39" s="17"/>
      <c r="N39" s="17"/>
      <c r="O39" s="17"/>
      <c r="P39" s="17"/>
      <c r="Q39" s="6" t="s">
        <v>40</v>
      </c>
      <c r="R39" s="17">
        <v>21.96</v>
      </c>
      <c r="S39" s="17">
        <v>0</v>
      </c>
      <c r="T39" s="17">
        <v>0</v>
      </c>
      <c r="U39" s="17">
        <v>48.36</v>
      </c>
      <c r="V39" s="17">
        <v>228.73</v>
      </c>
      <c r="W39" s="17">
        <v>0</v>
      </c>
      <c r="X39" s="17">
        <v>0</v>
      </c>
      <c r="Y39" s="17">
        <v>635.11</v>
      </c>
      <c r="Z39" s="17">
        <v>0</v>
      </c>
      <c r="AA39" s="17">
        <v>934.16</v>
      </c>
      <c r="AB39" s="18"/>
      <c r="AC39" s="18"/>
      <c r="AD39" s="18"/>
      <c r="AE39" s="18"/>
      <c r="AF39" s="18"/>
      <c r="AJ39" s="51"/>
      <c r="AK39" s="51"/>
    </row>
    <row r="40" spans="1:37" s="19" customFormat="1" ht="10.5" customHeight="1" x14ac:dyDescent="0.2">
      <c r="A40" s="6" t="s">
        <v>41</v>
      </c>
      <c r="B40" s="17">
        <f t="shared" si="1"/>
        <v>8.8298448999999994</v>
      </c>
      <c r="C40" s="17">
        <f t="shared" si="1"/>
        <v>0</v>
      </c>
      <c r="D40" s="17">
        <f t="shared" si="1"/>
        <v>0</v>
      </c>
      <c r="E40" s="17">
        <f t="shared" si="1"/>
        <v>2.7770114000000001</v>
      </c>
      <c r="F40" s="17">
        <f t="shared" si="1"/>
        <v>15.675844400000001</v>
      </c>
      <c r="G40" s="17">
        <f t="shared" si="1"/>
        <v>0</v>
      </c>
      <c r="H40" s="17">
        <f t="shared" si="1"/>
        <v>0</v>
      </c>
      <c r="I40" s="17">
        <f t="shared" si="1"/>
        <v>7.8110568999999996</v>
      </c>
      <c r="J40" s="17">
        <f t="shared" si="1"/>
        <v>0</v>
      </c>
      <c r="K40" s="17">
        <f t="shared" si="1"/>
        <v>35.093641300000002</v>
      </c>
      <c r="L40" s="17"/>
      <c r="M40" s="17"/>
      <c r="N40" s="17"/>
      <c r="O40" s="17"/>
      <c r="P40" s="17"/>
      <c r="Q40" s="6" t="s">
        <v>41</v>
      </c>
      <c r="R40" s="17">
        <v>759.23</v>
      </c>
      <c r="S40" s="17">
        <v>0</v>
      </c>
      <c r="T40" s="17">
        <v>0</v>
      </c>
      <c r="U40" s="17">
        <v>238.78</v>
      </c>
      <c r="V40" s="17">
        <v>1347.88</v>
      </c>
      <c r="W40" s="17">
        <v>0</v>
      </c>
      <c r="X40" s="17">
        <v>0</v>
      </c>
      <c r="Y40" s="17">
        <v>671.63</v>
      </c>
      <c r="Z40" s="17">
        <v>0</v>
      </c>
      <c r="AA40" s="17">
        <v>3017.51</v>
      </c>
      <c r="AB40" s="18"/>
      <c r="AC40" s="18"/>
      <c r="AD40" s="18"/>
      <c r="AE40" s="18"/>
      <c r="AF40" s="18"/>
      <c r="AJ40" s="51"/>
      <c r="AK40" s="51"/>
    </row>
    <row r="41" spans="1:37" s="19" customFormat="1" ht="10.5" customHeight="1" x14ac:dyDescent="0.2">
      <c r="A41" s="6" t="s">
        <v>42</v>
      </c>
      <c r="B41" s="17">
        <f t="shared" si="1"/>
        <v>0.88167030000000002</v>
      </c>
      <c r="C41" s="17">
        <f t="shared" si="1"/>
        <v>0</v>
      </c>
      <c r="D41" s="17">
        <f t="shared" si="1"/>
        <v>0</v>
      </c>
      <c r="E41" s="17">
        <f t="shared" si="1"/>
        <v>2.2386587000000002</v>
      </c>
      <c r="F41" s="17">
        <f t="shared" si="1"/>
        <v>31.393673099999997</v>
      </c>
      <c r="G41" s="17">
        <f t="shared" si="1"/>
        <v>0</v>
      </c>
      <c r="H41" s="17">
        <f t="shared" si="1"/>
        <v>0</v>
      </c>
      <c r="I41" s="17">
        <f t="shared" si="1"/>
        <v>20.197006900000002</v>
      </c>
      <c r="J41" s="17">
        <f t="shared" si="1"/>
        <v>5.5772827999999999</v>
      </c>
      <c r="K41" s="17">
        <f t="shared" si="1"/>
        <v>60.288291799999996</v>
      </c>
      <c r="L41" s="17"/>
      <c r="M41" s="17"/>
      <c r="N41" s="17"/>
      <c r="O41" s="17"/>
      <c r="P41" s="17"/>
      <c r="Q41" s="6" t="s">
        <v>42</v>
      </c>
      <c r="R41" s="17">
        <v>75.81</v>
      </c>
      <c r="S41" s="17">
        <v>0</v>
      </c>
      <c r="T41" s="17">
        <v>0</v>
      </c>
      <c r="U41" s="17">
        <v>192.49</v>
      </c>
      <c r="V41" s="17">
        <v>2699.37</v>
      </c>
      <c r="W41" s="17">
        <v>0</v>
      </c>
      <c r="X41" s="17">
        <v>0</v>
      </c>
      <c r="Y41" s="17">
        <v>1736.63</v>
      </c>
      <c r="Z41" s="17">
        <v>479.56</v>
      </c>
      <c r="AA41" s="17">
        <v>5183.8599999999997</v>
      </c>
      <c r="AB41" s="18"/>
      <c r="AC41" s="18"/>
      <c r="AD41" s="18"/>
      <c r="AE41" s="18"/>
      <c r="AF41" s="18"/>
      <c r="AJ41" s="51"/>
      <c r="AK41" s="51"/>
    </row>
    <row r="42" spans="1:37" s="19" customFormat="1" ht="10.5" customHeight="1" x14ac:dyDescent="0.2">
      <c r="A42" s="6" t="s">
        <v>43</v>
      </c>
      <c r="B42" s="17">
        <f t="shared" si="1"/>
        <v>7.97818E-2</v>
      </c>
      <c r="C42" s="17">
        <f t="shared" si="1"/>
        <v>0</v>
      </c>
      <c r="D42" s="17">
        <f t="shared" si="1"/>
        <v>0</v>
      </c>
      <c r="E42" s="17">
        <f t="shared" si="1"/>
        <v>1.2491782999999999</v>
      </c>
      <c r="F42" s="17">
        <f t="shared" si="1"/>
        <v>4.1395821999999995</v>
      </c>
      <c r="G42" s="17">
        <f t="shared" si="1"/>
        <v>0</v>
      </c>
      <c r="H42" s="17">
        <f t="shared" si="1"/>
        <v>0</v>
      </c>
      <c r="I42" s="17">
        <f t="shared" si="1"/>
        <v>8.4578012000000005</v>
      </c>
      <c r="J42" s="17">
        <f t="shared" si="1"/>
        <v>3.2447700000000003E-2</v>
      </c>
      <c r="K42" s="17">
        <f t="shared" si="1"/>
        <v>13.9586749</v>
      </c>
      <c r="L42" s="17"/>
      <c r="M42" s="17"/>
      <c r="N42" s="17"/>
      <c r="O42" s="17"/>
      <c r="P42" s="17"/>
      <c r="Q42" s="6" t="s">
        <v>43</v>
      </c>
      <c r="R42" s="17">
        <v>6.86</v>
      </c>
      <c r="S42" s="17">
        <v>0</v>
      </c>
      <c r="T42" s="17">
        <v>0</v>
      </c>
      <c r="U42" s="17">
        <v>107.41</v>
      </c>
      <c r="V42" s="17">
        <v>355.94</v>
      </c>
      <c r="W42" s="17">
        <v>0</v>
      </c>
      <c r="X42" s="17">
        <v>0</v>
      </c>
      <c r="Y42" s="17">
        <v>727.24</v>
      </c>
      <c r="Z42" s="17">
        <v>2.79</v>
      </c>
      <c r="AA42" s="17">
        <v>1200.23</v>
      </c>
      <c r="AB42" s="18"/>
      <c r="AC42" s="18"/>
      <c r="AD42" s="18"/>
      <c r="AE42" s="18"/>
      <c r="AF42" s="18"/>
      <c r="AJ42" s="51"/>
      <c r="AK42" s="51"/>
    </row>
    <row r="43" spans="1:37" s="19" customFormat="1" ht="10.5" customHeight="1" x14ac:dyDescent="0.2">
      <c r="A43" s="6" t="s">
        <v>44</v>
      </c>
      <c r="B43" s="17">
        <f t="shared" si="1"/>
        <v>4.5705900000000001E-2</v>
      </c>
      <c r="C43" s="17">
        <f t="shared" si="1"/>
        <v>0</v>
      </c>
      <c r="D43" s="17">
        <f t="shared" si="1"/>
        <v>0</v>
      </c>
      <c r="E43" s="17">
        <f t="shared" si="1"/>
        <v>0.41344649999999994</v>
      </c>
      <c r="F43" s="17">
        <f t="shared" si="1"/>
        <v>2.5829067000000001</v>
      </c>
      <c r="G43" s="17">
        <f t="shared" si="1"/>
        <v>0</v>
      </c>
      <c r="H43" s="17">
        <f t="shared" si="1"/>
        <v>0</v>
      </c>
      <c r="I43" s="17">
        <f t="shared" si="1"/>
        <v>7.2898002999999996</v>
      </c>
      <c r="J43" s="17">
        <f t="shared" si="1"/>
        <v>0</v>
      </c>
      <c r="K43" s="17">
        <f t="shared" si="1"/>
        <v>10.331859399999999</v>
      </c>
      <c r="L43" s="17"/>
      <c r="M43" s="17"/>
      <c r="N43" s="17"/>
      <c r="O43" s="17"/>
      <c r="P43" s="17"/>
      <c r="Q43" s="6" t="s">
        <v>44</v>
      </c>
      <c r="R43" s="17">
        <v>3.93</v>
      </c>
      <c r="S43" s="17">
        <v>0</v>
      </c>
      <c r="T43" s="17">
        <v>0</v>
      </c>
      <c r="U43" s="17">
        <v>35.549999999999997</v>
      </c>
      <c r="V43" s="17">
        <v>222.09</v>
      </c>
      <c r="W43" s="17">
        <v>0</v>
      </c>
      <c r="X43" s="17">
        <v>0</v>
      </c>
      <c r="Y43" s="17">
        <v>626.80999999999995</v>
      </c>
      <c r="Z43" s="17">
        <v>0</v>
      </c>
      <c r="AA43" s="17">
        <v>888.38</v>
      </c>
      <c r="AB43" s="18"/>
      <c r="AC43" s="18"/>
      <c r="AD43" s="18"/>
      <c r="AE43" s="18"/>
      <c r="AF43" s="18"/>
      <c r="AJ43" s="51"/>
      <c r="AK43" s="51"/>
    </row>
    <row r="44" spans="1:37" s="19" customFormat="1" ht="10.5" customHeight="1" x14ac:dyDescent="0.2">
      <c r="A44" s="6" t="s">
        <v>45</v>
      </c>
      <c r="B44" s="17">
        <f t="shared" ref="B44:K62" si="2">R44*$N$4</f>
        <v>0.403561</v>
      </c>
      <c r="C44" s="17">
        <f t="shared" si="2"/>
        <v>0</v>
      </c>
      <c r="D44" s="17">
        <f t="shared" si="2"/>
        <v>0</v>
      </c>
      <c r="E44" s="17">
        <f t="shared" si="2"/>
        <v>1.4280477</v>
      </c>
      <c r="F44" s="17">
        <f t="shared" si="2"/>
        <v>4.3604358999999997</v>
      </c>
      <c r="G44" s="17">
        <f t="shared" si="2"/>
        <v>0</v>
      </c>
      <c r="H44" s="17">
        <f t="shared" si="2"/>
        <v>0</v>
      </c>
      <c r="I44" s="17">
        <f t="shared" si="2"/>
        <v>5.7228903999999998</v>
      </c>
      <c r="J44" s="17">
        <f t="shared" si="2"/>
        <v>0</v>
      </c>
      <c r="K44" s="17">
        <f t="shared" si="2"/>
        <v>11.9150513</v>
      </c>
      <c r="L44" s="17"/>
      <c r="M44" s="17"/>
      <c r="N44" s="17"/>
      <c r="O44" s="17"/>
      <c r="P44" s="17"/>
      <c r="Q44" s="6" t="s">
        <v>45</v>
      </c>
      <c r="R44" s="17">
        <v>34.700000000000003</v>
      </c>
      <c r="S44" s="17">
        <v>0</v>
      </c>
      <c r="T44" s="17">
        <v>0</v>
      </c>
      <c r="U44" s="17">
        <v>122.79</v>
      </c>
      <c r="V44" s="17">
        <v>374.93</v>
      </c>
      <c r="W44" s="17">
        <v>0</v>
      </c>
      <c r="X44" s="17">
        <v>0</v>
      </c>
      <c r="Y44" s="17">
        <v>492.08</v>
      </c>
      <c r="Z44" s="17">
        <v>0</v>
      </c>
      <c r="AA44" s="17">
        <v>1024.51</v>
      </c>
      <c r="AB44" s="18"/>
      <c r="AC44" s="18"/>
      <c r="AD44" s="18"/>
      <c r="AE44" s="18"/>
      <c r="AF44" s="18"/>
      <c r="AJ44" s="51"/>
      <c r="AK44" s="51"/>
    </row>
    <row r="45" spans="1:37" s="19" customFormat="1" ht="10.5" customHeight="1" x14ac:dyDescent="0.2">
      <c r="A45" s="6" t="s">
        <v>46</v>
      </c>
      <c r="B45" s="17">
        <f t="shared" si="2"/>
        <v>0.28505130000000001</v>
      </c>
      <c r="C45" s="17">
        <f t="shared" si="2"/>
        <v>0</v>
      </c>
      <c r="D45" s="17">
        <f t="shared" si="2"/>
        <v>0</v>
      </c>
      <c r="E45" s="17">
        <f t="shared" si="2"/>
        <v>3.2943137999999998</v>
      </c>
      <c r="F45" s="17">
        <f t="shared" si="2"/>
        <v>24.100151199999996</v>
      </c>
      <c r="G45" s="17">
        <f t="shared" si="2"/>
        <v>0</v>
      </c>
      <c r="H45" s="17">
        <f t="shared" si="2"/>
        <v>0</v>
      </c>
      <c r="I45" s="17">
        <f t="shared" si="2"/>
        <v>12.081709199999999</v>
      </c>
      <c r="J45" s="17">
        <f t="shared" si="2"/>
        <v>1.9538399999999997E-2</v>
      </c>
      <c r="K45" s="17">
        <f t="shared" si="2"/>
        <v>39.780763900000004</v>
      </c>
      <c r="L45" s="17"/>
      <c r="M45" s="17"/>
      <c r="N45" s="17"/>
      <c r="O45" s="17"/>
      <c r="P45" s="17"/>
      <c r="Q45" s="6" t="s">
        <v>46</v>
      </c>
      <c r="R45" s="17">
        <v>24.51</v>
      </c>
      <c r="S45" s="17">
        <v>0</v>
      </c>
      <c r="T45" s="17">
        <v>0</v>
      </c>
      <c r="U45" s="17">
        <v>283.26</v>
      </c>
      <c r="V45" s="17">
        <v>2072.2399999999998</v>
      </c>
      <c r="W45" s="17">
        <v>0</v>
      </c>
      <c r="X45" s="17">
        <v>0</v>
      </c>
      <c r="Y45" s="17">
        <v>1038.8399999999999</v>
      </c>
      <c r="Z45" s="17">
        <v>1.68</v>
      </c>
      <c r="AA45" s="17">
        <v>3420.53</v>
      </c>
      <c r="AB45" s="18"/>
      <c r="AC45" s="18"/>
      <c r="AD45" s="18"/>
      <c r="AE45" s="18"/>
      <c r="AF45" s="18"/>
      <c r="AJ45" s="51"/>
      <c r="AK45" s="51"/>
    </row>
    <row r="46" spans="1:37" s="19" customFormat="1" ht="10.5" customHeight="1" x14ac:dyDescent="0.2">
      <c r="A46" s="6" t="s">
        <v>47</v>
      </c>
      <c r="B46" s="17">
        <f t="shared" si="2"/>
        <v>0.60208510000000004</v>
      </c>
      <c r="C46" s="17">
        <f t="shared" si="2"/>
        <v>0</v>
      </c>
      <c r="D46" s="17">
        <f t="shared" si="2"/>
        <v>0</v>
      </c>
      <c r="E46" s="17">
        <f t="shared" si="2"/>
        <v>1.3850167</v>
      </c>
      <c r="F46" s="17">
        <f t="shared" si="2"/>
        <v>2.0285045999999998</v>
      </c>
      <c r="G46" s="17">
        <f t="shared" si="2"/>
        <v>0</v>
      </c>
      <c r="H46" s="17">
        <f t="shared" si="2"/>
        <v>0</v>
      </c>
      <c r="I46" s="17">
        <f t="shared" si="2"/>
        <v>3.3489747999999997</v>
      </c>
      <c r="J46" s="17">
        <f t="shared" si="2"/>
        <v>0</v>
      </c>
      <c r="K46" s="17">
        <f t="shared" si="2"/>
        <v>7.3645811999999999</v>
      </c>
      <c r="L46" s="17"/>
      <c r="M46" s="17"/>
      <c r="N46" s="17"/>
      <c r="O46" s="17"/>
      <c r="P46" s="17"/>
      <c r="Q46" s="6" t="s">
        <v>47</v>
      </c>
      <c r="R46" s="17">
        <v>51.77</v>
      </c>
      <c r="S46" s="17">
        <v>0</v>
      </c>
      <c r="T46" s="17">
        <v>0</v>
      </c>
      <c r="U46" s="17">
        <v>119.09</v>
      </c>
      <c r="V46" s="17">
        <v>174.42</v>
      </c>
      <c r="W46" s="17">
        <v>0</v>
      </c>
      <c r="X46" s="17">
        <v>0</v>
      </c>
      <c r="Y46" s="17">
        <v>287.95999999999998</v>
      </c>
      <c r="Z46" s="17">
        <v>0</v>
      </c>
      <c r="AA46" s="17">
        <v>633.24</v>
      </c>
      <c r="AB46" s="18"/>
      <c r="AC46" s="18"/>
      <c r="AD46" s="18"/>
      <c r="AE46" s="18"/>
      <c r="AF46" s="18"/>
      <c r="AJ46" s="51"/>
      <c r="AK46" s="51"/>
    </row>
    <row r="47" spans="1:37" s="19" customFormat="1" ht="10.5" customHeight="1" x14ac:dyDescent="0.2">
      <c r="A47" s="6" t="s">
        <v>48</v>
      </c>
      <c r="B47" s="17">
        <f t="shared" si="2"/>
        <v>1.1761419</v>
      </c>
      <c r="C47" s="17">
        <f t="shared" si="2"/>
        <v>0</v>
      </c>
      <c r="D47" s="17">
        <f t="shared" si="2"/>
        <v>0</v>
      </c>
      <c r="E47" s="17">
        <f t="shared" si="2"/>
        <v>0.76478880000000005</v>
      </c>
      <c r="F47" s="17">
        <f t="shared" si="2"/>
        <v>19.442685099999998</v>
      </c>
      <c r="G47" s="17">
        <f t="shared" si="2"/>
        <v>0</v>
      </c>
      <c r="H47" s="17">
        <f t="shared" si="2"/>
        <v>0</v>
      </c>
      <c r="I47" s="17">
        <f t="shared" si="2"/>
        <v>12.740665</v>
      </c>
      <c r="J47" s="17">
        <f t="shared" si="2"/>
        <v>1.44212E-2</v>
      </c>
      <c r="K47" s="17">
        <f t="shared" si="2"/>
        <v>34.138702000000002</v>
      </c>
      <c r="L47" s="17"/>
      <c r="M47" s="17"/>
      <c r="N47" s="17"/>
      <c r="O47" s="17"/>
      <c r="P47" s="17"/>
      <c r="Q47" s="6" t="s">
        <v>48</v>
      </c>
      <c r="R47" s="17">
        <v>101.13</v>
      </c>
      <c r="S47" s="17">
        <v>0</v>
      </c>
      <c r="T47" s="17">
        <v>0</v>
      </c>
      <c r="U47" s="17">
        <v>65.760000000000005</v>
      </c>
      <c r="V47" s="17">
        <v>1671.77</v>
      </c>
      <c r="W47" s="17">
        <v>0</v>
      </c>
      <c r="X47" s="17">
        <v>0</v>
      </c>
      <c r="Y47" s="17">
        <v>1095.5</v>
      </c>
      <c r="Z47" s="17">
        <v>1.24</v>
      </c>
      <c r="AA47" s="17">
        <v>2935.4</v>
      </c>
      <c r="AB47" s="18"/>
      <c r="AC47" s="18"/>
      <c r="AD47" s="18"/>
      <c r="AE47" s="18"/>
      <c r="AF47" s="18"/>
      <c r="AJ47" s="51"/>
      <c r="AK47" s="51"/>
    </row>
    <row r="48" spans="1:37" s="19" customFormat="1" ht="11.25" customHeight="1" x14ac:dyDescent="0.2">
      <c r="A48" s="6" t="s">
        <v>113</v>
      </c>
      <c r="B48" s="17">
        <f t="shared" si="2"/>
        <v>1.5567918000000001</v>
      </c>
      <c r="C48" s="17">
        <f t="shared" si="2"/>
        <v>0</v>
      </c>
      <c r="D48" s="17">
        <f t="shared" si="2"/>
        <v>0</v>
      </c>
      <c r="E48" s="17">
        <f t="shared" si="2"/>
        <v>23.249067799999999</v>
      </c>
      <c r="F48" s="17">
        <f t="shared" si="2"/>
        <v>9.0600025999999989</v>
      </c>
      <c r="G48" s="17">
        <f t="shared" si="2"/>
        <v>0</v>
      </c>
      <c r="H48" s="17">
        <f t="shared" si="2"/>
        <v>0</v>
      </c>
      <c r="I48" s="17">
        <f t="shared" si="2"/>
        <v>21.027621499999999</v>
      </c>
      <c r="J48" s="17">
        <f t="shared" si="2"/>
        <v>4.7750453999999998</v>
      </c>
      <c r="K48" s="17">
        <f t="shared" si="2"/>
        <v>59.668529099999994</v>
      </c>
      <c r="L48" s="17"/>
      <c r="M48" s="17"/>
      <c r="N48" s="17"/>
      <c r="O48" s="17"/>
      <c r="P48" s="17"/>
      <c r="Q48" s="6" t="s">
        <v>113</v>
      </c>
      <c r="R48" s="17">
        <v>133.86000000000001</v>
      </c>
      <c r="S48" s="17">
        <v>0</v>
      </c>
      <c r="T48" s="17">
        <v>0</v>
      </c>
      <c r="U48" s="17">
        <v>1999.06</v>
      </c>
      <c r="V48" s="17">
        <v>779.02</v>
      </c>
      <c r="W48" s="17">
        <v>0</v>
      </c>
      <c r="X48" s="17">
        <v>0</v>
      </c>
      <c r="Y48" s="17">
        <v>1808.05</v>
      </c>
      <c r="Z48" s="17">
        <v>410.58</v>
      </c>
      <c r="AA48" s="17">
        <v>5130.57</v>
      </c>
      <c r="AB48" s="18"/>
      <c r="AC48" s="18"/>
      <c r="AD48" s="18"/>
      <c r="AE48" s="18"/>
      <c r="AF48" s="18"/>
      <c r="AJ48" s="51"/>
      <c r="AK48" s="51"/>
    </row>
    <row r="49" spans="1:37" s="19" customFormat="1" ht="11.25" customHeight="1" x14ac:dyDescent="0.2">
      <c r="A49" s="6" t="s">
        <v>49</v>
      </c>
      <c r="B49" s="17">
        <f t="shared" si="2"/>
        <v>1.9771000000000003E-3</v>
      </c>
      <c r="C49" s="17">
        <f t="shared" si="2"/>
        <v>0</v>
      </c>
      <c r="D49" s="17">
        <f t="shared" si="2"/>
        <v>0</v>
      </c>
      <c r="E49" s="17">
        <f t="shared" si="2"/>
        <v>1.9641906999999998</v>
      </c>
      <c r="F49" s="17">
        <f t="shared" si="2"/>
        <v>5.4688911999999998</v>
      </c>
      <c r="G49" s="17">
        <f t="shared" si="2"/>
        <v>0</v>
      </c>
      <c r="H49" s="17">
        <f t="shared" si="2"/>
        <v>0</v>
      </c>
      <c r="I49" s="17">
        <f t="shared" si="2"/>
        <v>1.7983468999999999</v>
      </c>
      <c r="J49" s="17">
        <f t="shared" si="2"/>
        <v>0</v>
      </c>
      <c r="K49" s="17">
        <f t="shared" si="2"/>
        <v>9.2334058999999993</v>
      </c>
      <c r="L49" s="17"/>
      <c r="M49" s="17"/>
      <c r="N49" s="17"/>
      <c r="O49" s="17"/>
      <c r="P49" s="17"/>
      <c r="Q49" s="6" t="s">
        <v>49</v>
      </c>
      <c r="R49" s="17">
        <v>0.17</v>
      </c>
      <c r="S49" s="17">
        <v>0</v>
      </c>
      <c r="T49" s="17">
        <v>0</v>
      </c>
      <c r="U49" s="17">
        <v>168.89</v>
      </c>
      <c r="V49" s="17">
        <v>470.24</v>
      </c>
      <c r="W49" s="17">
        <v>0</v>
      </c>
      <c r="X49" s="17">
        <v>0</v>
      </c>
      <c r="Y49" s="17">
        <v>154.63</v>
      </c>
      <c r="Z49" s="17">
        <v>0</v>
      </c>
      <c r="AA49" s="17">
        <v>793.93</v>
      </c>
      <c r="AB49" s="18"/>
      <c r="AC49" s="18"/>
      <c r="AD49" s="18"/>
      <c r="AE49" s="18"/>
      <c r="AF49" s="18"/>
      <c r="AJ49" s="51"/>
      <c r="AK49" s="51"/>
    </row>
    <row r="50" spans="1:37" s="19" customFormat="1" ht="10.5" customHeight="1" x14ac:dyDescent="0.25">
      <c r="A50" s="16" t="s">
        <v>50</v>
      </c>
      <c r="B50" s="25">
        <f t="shared" si="2"/>
        <v>0.15944730000000001</v>
      </c>
      <c r="C50" s="25">
        <f t="shared" si="2"/>
        <v>0</v>
      </c>
      <c r="D50" s="25">
        <f t="shared" si="2"/>
        <v>0</v>
      </c>
      <c r="E50" s="25">
        <f t="shared" si="2"/>
        <v>686.80848700000001</v>
      </c>
      <c r="F50" s="25">
        <f t="shared" si="2"/>
        <v>0.58208149999999992</v>
      </c>
      <c r="G50" s="25">
        <f t="shared" si="2"/>
        <v>4.2064547000000001</v>
      </c>
      <c r="H50" s="25">
        <f t="shared" si="2"/>
        <v>0</v>
      </c>
      <c r="I50" s="25">
        <f t="shared" si="2"/>
        <v>3.9615269</v>
      </c>
      <c r="J50" s="25">
        <f t="shared" si="2"/>
        <v>0</v>
      </c>
      <c r="K50" s="25">
        <f t="shared" si="2"/>
        <v>695.71799740000006</v>
      </c>
      <c r="L50" s="25"/>
      <c r="M50" s="25"/>
      <c r="N50" s="25"/>
      <c r="O50" s="25"/>
      <c r="P50" s="17"/>
      <c r="Q50" s="16" t="s">
        <v>75</v>
      </c>
      <c r="R50" s="25">
        <v>13.71</v>
      </c>
      <c r="S50" s="25">
        <v>0</v>
      </c>
      <c r="T50" s="25">
        <v>0</v>
      </c>
      <c r="U50" s="25">
        <v>59054.9</v>
      </c>
      <c r="V50" s="25">
        <v>50.05</v>
      </c>
      <c r="W50" s="25">
        <v>361.69</v>
      </c>
      <c r="X50" s="25">
        <v>0</v>
      </c>
      <c r="Y50" s="25">
        <v>340.63</v>
      </c>
      <c r="Z50" s="25">
        <v>0</v>
      </c>
      <c r="AA50" s="25">
        <v>59820.98</v>
      </c>
      <c r="AB50" s="18"/>
      <c r="AC50" s="18"/>
      <c r="AD50" s="18"/>
      <c r="AE50" s="18"/>
      <c r="AF50" s="18"/>
      <c r="AJ50" s="51"/>
      <c r="AK50" s="51"/>
    </row>
    <row r="51" spans="1:37" s="19" customFormat="1" ht="10.5" customHeight="1" x14ac:dyDescent="0.2">
      <c r="A51" s="6" t="s">
        <v>51</v>
      </c>
      <c r="B51" s="17">
        <f t="shared" si="2"/>
        <v>0</v>
      </c>
      <c r="C51" s="17">
        <f t="shared" si="2"/>
        <v>0</v>
      </c>
      <c r="D51" s="17">
        <f t="shared" si="2"/>
        <v>0</v>
      </c>
      <c r="E51" s="17">
        <f t="shared" si="2"/>
        <v>161.72631479999998</v>
      </c>
      <c r="F51" s="17">
        <f t="shared" si="2"/>
        <v>0</v>
      </c>
      <c r="G51" s="17">
        <f t="shared" si="2"/>
        <v>0</v>
      </c>
      <c r="H51" s="17">
        <f t="shared" si="2"/>
        <v>0</v>
      </c>
      <c r="I51" s="17">
        <f t="shared" si="2"/>
        <v>0</v>
      </c>
      <c r="J51" s="17">
        <f t="shared" si="2"/>
        <v>0</v>
      </c>
      <c r="K51" s="17">
        <f t="shared" si="2"/>
        <v>161.72631479999998</v>
      </c>
      <c r="L51" s="17"/>
      <c r="M51" s="17"/>
      <c r="N51" s="17"/>
      <c r="O51" s="17"/>
      <c r="P51" s="17"/>
      <c r="Q51" s="6" t="s">
        <v>51</v>
      </c>
      <c r="R51" s="17">
        <v>0</v>
      </c>
      <c r="S51" s="17">
        <v>0</v>
      </c>
      <c r="T51" s="17">
        <v>0</v>
      </c>
      <c r="U51" s="17">
        <v>13905.96</v>
      </c>
      <c r="V51" s="17">
        <v>0</v>
      </c>
      <c r="W51" s="17">
        <v>0</v>
      </c>
      <c r="X51" s="17">
        <v>0</v>
      </c>
      <c r="Y51" s="17">
        <v>0</v>
      </c>
      <c r="Z51" s="17">
        <v>0</v>
      </c>
      <c r="AA51" s="17">
        <v>13905.96</v>
      </c>
      <c r="AB51" s="18"/>
      <c r="AC51" s="18"/>
      <c r="AD51" s="18"/>
      <c r="AE51" s="18"/>
      <c r="AF51" s="18"/>
      <c r="AJ51" s="51"/>
      <c r="AK51" s="51"/>
    </row>
    <row r="52" spans="1:37" s="19" customFormat="1" ht="10.5" customHeight="1" x14ac:dyDescent="0.2">
      <c r="A52" s="6" t="s">
        <v>52</v>
      </c>
      <c r="B52" s="17">
        <f t="shared" si="2"/>
        <v>0.15944730000000001</v>
      </c>
      <c r="C52" s="17">
        <f t="shared" si="2"/>
        <v>0</v>
      </c>
      <c r="D52" s="17">
        <f t="shared" si="2"/>
        <v>0</v>
      </c>
      <c r="E52" s="17">
        <f t="shared" si="2"/>
        <v>7.5171668</v>
      </c>
      <c r="F52" s="17">
        <f t="shared" si="2"/>
        <v>0</v>
      </c>
      <c r="G52" s="17">
        <f t="shared" si="2"/>
        <v>0</v>
      </c>
      <c r="H52" s="17">
        <f t="shared" si="2"/>
        <v>0</v>
      </c>
      <c r="I52" s="17">
        <f t="shared" si="2"/>
        <v>3.9431514999999999</v>
      </c>
      <c r="J52" s="17">
        <f t="shared" si="2"/>
        <v>0</v>
      </c>
      <c r="K52" s="17">
        <f t="shared" si="2"/>
        <v>11.619765599999999</v>
      </c>
      <c r="L52" s="17"/>
      <c r="M52" s="17"/>
      <c r="N52" s="17"/>
      <c r="O52" s="17"/>
      <c r="P52" s="17"/>
      <c r="Q52" s="6" t="s">
        <v>52</v>
      </c>
      <c r="R52" s="17">
        <v>13.71</v>
      </c>
      <c r="S52" s="17">
        <v>0</v>
      </c>
      <c r="T52" s="17">
        <v>0</v>
      </c>
      <c r="U52" s="17">
        <v>646.36</v>
      </c>
      <c r="V52" s="17">
        <v>0</v>
      </c>
      <c r="W52" s="17">
        <v>0</v>
      </c>
      <c r="X52" s="17">
        <v>0</v>
      </c>
      <c r="Y52" s="17">
        <v>339.05</v>
      </c>
      <c r="Z52" s="17">
        <v>0</v>
      </c>
      <c r="AA52" s="17">
        <v>999.12</v>
      </c>
      <c r="AB52" s="18"/>
      <c r="AC52" s="18"/>
      <c r="AD52" s="18"/>
      <c r="AE52" s="18"/>
      <c r="AF52" s="18"/>
      <c r="AJ52" s="51"/>
      <c r="AK52" s="51"/>
    </row>
    <row r="53" spans="1:37" s="19" customFormat="1" ht="10.5" customHeight="1" x14ac:dyDescent="0.2">
      <c r="A53" s="6" t="s">
        <v>53</v>
      </c>
      <c r="B53" s="17">
        <f t="shared" si="2"/>
        <v>0</v>
      </c>
      <c r="C53" s="17">
        <f t="shared" si="2"/>
        <v>0</v>
      </c>
      <c r="D53" s="17">
        <f t="shared" si="2"/>
        <v>0</v>
      </c>
      <c r="E53" s="17">
        <f t="shared" si="2"/>
        <v>498.74557199999998</v>
      </c>
      <c r="F53" s="17">
        <f t="shared" si="2"/>
        <v>0.58208149999999992</v>
      </c>
      <c r="G53" s="17">
        <f t="shared" si="2"/>
        <v>4.2064547000000001</v>
      </c>
      <c r="H53" s="17">
        <f t="shared" si="2"/>
        <v>0</v>
      </c>
      <c r="I53" s="17">
        <f t="shared" si="2"/>
        <v>1.83754E-2</v>
      </c>
      <c r="J53" s="17">
        <f t="shared" si="2"/>
        <v>0</v>
      </c>
      <c r="K53" s="17">
        <f t="shared" si="2"/>
        <v>503.55248360000002</v>
      </c>
      <c r="L53" s="17"/>
      <c r="M53" s="17"/>
      <c r="N53" s="17"/>
      <c r="O53" s="17"/>
      <c r="P53" s="17"/>
      <c r="Q53" s="6" t="s">
        <v>53</v>
      </c>
      <c r="R53" s="17">
        <v>0</v>
      </c>
      <c r="S53" s="17">
        <v>0</v>
      </c>
      <c r="T53" s="17">
        <v>0</v>
      </c>
      <c r="U53" s="17">
        <v>42884.4</v>
      </c>
      <c r="V53" s="17">
        <v>50.05</v>
      </c>
      <c r="W53" s="17">
        <v>361.69</v>
      </c>
      <c r="X53" s="17">
        <v>0</v>
      </c>
      <c r="Y53" s="17">
        <v>1.58</v>
      </c>
      <c r="Z53" s="17">
        <v>0</v>
      </c>
      <c r="AA53" s="17">
        <v>43297.72</v>
      </c>
      <c r="AB53" s="18"/>
      <c r="AC53" s="18"/>
      <c r="AD53" s="18"/>
      <c r="AE53" s="18"/>
      <c r="AF53" s="18"/>
      <c r="AJ53" s="51"/>
      <c r="AK53" s="51"/>
    </row>
    <row r="54" spans="1:37" s="19" customFormat="1" ht="10.5" customHeight="1" x14ac:dyDescent="0.2">
      <c r="A54" s="6" t="s">
        <v>54</v>
      </c>
      <c r="B54" s="17">
        <f t="shared" si="2"/>
        <v>0</v>
      </c>
      <c r="C54" s="17">
        <f t="shared" si="2"/>
        <v>0</v>
      </c>
      <c r="D54" s="17">
        <f t="shared" si="2"/>
        <v>0</v>
      </c>
      <c r="E54" s="17">
        <f t="shared" si="2"/>
        <v>18.819317099999999</v>
      </c>
      <c r="F54" s="17">
        <f t="shared" si="2"/>
        <v>0</v>
      </c>
      <c r="G54" s="17">
        <f t="shared" si="2"/>
        <v>0</v>
      </c>
      <c r="H54" s="17">
        <f t="shared" si="2"/>
        <v>0</v>
      </c>
      <c r="I54" s="17">
        <f t="shared" si="2"/>
        <v>0</v>
      </c>
      <c r="J54" s="17">
        <f t="shared" si="2"/>
        <v>0</v>
      </c>
      <c r="K54" s="17">
        <f t="shared" si="2"/>
        <v>18.819317099999999</v>
      </c>
      <c r="L54" s="17"/>
      <c r="M54" s="17"/>
      <c r="N54" s="17"/>
      <c r="O54" s="17"/>
      <c r="P54" s="17"/>
      <c r="Q54" s="6" t="s">
        <v>54</v>
      </c>
      <c r="R54" s="17">
        <v>0</v>
      </c>
      <c r="S54" s="17">
        <v>0</v>
      </c>
      <c r="T54" s="17">
        <v>0</v>
      </c>
      <c r="U54" s="17">
        <v>1618.17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  <c r="AA54" s="17">
        <v>1618.17</v>
      </c>
      <c r="AB54" s="18"/>
      <c r="AC54" s="18"/>
      <c r="AD54" s="18"/>
      <c r="AE54" s="18"/>
      <c r="AF54" s="18"/>
      <c r="AJ54" s="51"/>
      <c r="AK54" s="51"/>
    </row>
    <row r="55" spans="1:37" s="19" customFormat="1" ht="10.5" customHeight="1" x14ac:dyDescent="0.2">
      <c r="A55" s="6" t="s">
        <v>55</v>
      </c>
      <c r="B55" s="17">
        <f t="shared" si="2"/>
        <v>0</v>
      </c>
      <c r="C55" s="17">
        <f t="shared" si="2"/>
        <v>0</v>
      </c>
      <c r="D55" s="17">
        <f t="shared" si="2"/>
        <v>0</v>
      </c>
      <c r="E55" s="17">
        <f t="shared" si="2"/>
        <v>0</v>
      </c>
      <c r="F55" s="17">
        <f t="shared" si="2"/>
        <v>0</v>
      </c>
      <c r="G55" s="17">
        <f t="shared" si="2"/>
        <v>0</v>
      </c>
      <c r="H55" s="17">
        <f t="shared" si="2"/>
        <v>0</v>
      </c>
      <c r="I55" s="17">
        <f t="shared" si="2"/>
        <v>0</v>
      </c>
      <c r="J55" s="17">
        <f t="shared" si="2"/>
        <v>0</v>
      </c>
      <c r="K55" s="17">
        <f t="shared" si="2"/>
        <v>0</v>
      </c>
      <c r="L55" s="17"/>
      <c r="M55" s="17"/>
      <c r="N55" s="17"/>
      <c r="O55" s="17"/>
      <c r="P55" s="17"/>
      <c r="Q55" s="6" t="s">
        <v>55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8"/>
      <c r="AC55" s="18"/>
      <c r="AD55" s="18"/>
      <c r="AE55" s="18"/>
      <c r="AF55" s="18"/>
      <c r="AJ55" s="51"/>
      <c r="AK55" s="51"/>
    </row>
    <row r="56" spans="1:37" s="19" customFormat="1" ht="10.5" customHeight="1" x14ac:dyDescent="0.25">
      <c r="A56" s="16" t="s">
        <v>30</v>
      </c>
      <c r="B56" s="25">
        <f t="shared" si="2"/>
        <v>5.8807095</v>
      </c>
      <c r="C56" s="25">
        <f t="shared" si="2"/>
        <v>2.2449388999999997</v>
      </c>
      <c r="D56" s="25">
        <f t="shared" si="2"/>
        <v>0</v>
      </c>
      <c r="E56" s="25">
        <f t="shared" si="2"/>
        <v>50.911836899999997</v>
      </c>
      <c r="F56" s="25">
        <f t="shared" si="2"/>
        <v>449.14199380000002</v>
      </c>
      <c r="G56" s="25">
        <f t="shared" si="2"/>
        <v>6.9476456999999998</v>
      </c>
      <c r="H56" s="25">
        <f t="shared" si="2"/>
        <v>0</v>
      </c>
      <c r="I56" s="25">
        <f t="shared" si="2"/>
        <v>224.89535760000001</v>
      </c>
      <c r="J56" s="25">
        <f t="shared" si="2"/>
        <v>5.1420881999999999</v>
      </c>
      <c r="K56" s="25">
        <f t="shared" si="2"/>
        <v>745.16457060000005</v>
      </c>
      <c r="L56" s="25"/>
      <c r="M56" s="25"/>
      <c r="N56" s="25"/>
      <c r="O56" s="25"/>
      <c r="P56" s="17"/>
      <c r="Q56" s="16" t="s">
        <v>30</v>
      </c>
      <c r="R56" s="25">
        <v>505.65</v>
      </c>
      <c r="S56" s="25">
        <v>193.03</v>
      </c>
      <c r="T56" s="25">
        <v>0</v>
      </c>
      <c r="U56" s="25">
        <v>4377.63</v>
      </c>
      <c r="V56" s="25">
        <v>38619.26</v>
      </c>
      <c r="W56" s="25">
        <v>597.39</v>
      </c>
      <c r="X56" s="25">
        <v>0</v>
      </c>
      <c r="Y56" s="25">
        <v>19337.52</v>
      </c>
      <c r="Z56" s="25">
        <v>442.14</v>
      </c>
      <c r="AA56" s="25">
        <v>64072.62</v>
      </c>
      <c r="AB56" s="18"/>
      <c r="AC56" s="18"/>
      <c r="AD56" s="18"/>
      <c r="AE56" s="18"/>
      <c r="AF56" s="18"/>
      <c r="AJ56" s="51"/>
      <c r="AK56" s="51"/>
    </row>
    <row r="57" spans="1:37" s="19" customFormat="1" ht="10.5" customHeight="1" x14ac:dyDescent="0.2">
      <c r="A57" s="6" t="s">
        <v>56</v>
      </c>
      <c r="B57" s="17">
        <f t="shared" si="2"/>
        <v>5.6649729999999998</v>
      </c>
      <c r="C57" s="17">
        <f t="shared" si="2"/>
        <v>2.2449388999999997</v>
      </c>
      <c r="D57" s="17">
        <f t="shared" si="2"/>
        <v>0</v>
      </c>
      <c r="E57" s="17">
        <f t="shared" si="2"/>
        <v>33.457532899999997</v>
      </c>
      <c r="F57" s="17">
        <f t="shared" si="2"/>
        <v>337.17823929999997</v>
      </c>
      <c r="G57" s="17">
        <f t="shared" si="2"/>
        <v>4.6488598999999997</v>
      </c>
      <c r="H57" s="17">
        <f t="shared" si="2"/>
        <v>0</v>
      </c>
      <c r="I57" s="17">
        <f t="shared" si="2"/>
        <v>123.07598689999999</v>
      </c>
      <c r="J57" s="17">
        <f t="shared" si="2"/>
        <v>0.60394590000000004</v>
      </c>
      <c r="K57" s="17">
        <f t="shared" si="2"/>
        <v>506.87436049999997</v>
      </c>
      <c r="L57" s="17"/>
      <c r="M57" s="17"/>
      <c r="N57" s="17"/>
      <c r="O57" s="17"/>
      <c r="P57" s="17"/>
      <c r="Q57" s="6" t="s">
        <v>56</v>
      </c>
      <c r="R57" s="17">
        <v>487.1</v>
      </c>
      <c r="S57" s="17">
        <v>193.03</v>
      </c>
      <c r="T57" s="17">
        <v>0</v>
      </c>
      <c r="U57" s="17">
        <v>2876.83</v>
      </c>
      <c r="V57" s="17">
        <v>28992.11</v>
      </c>
      <c r="W57" s="17">
        <v>399.73</v>
      </c>
      <c r="X57" s="17">
        <v>0</v>
      </c>
      <c r="Y57" s="17">
        <v>10582.63</v>
      </c>
      <c r="Z57" s="17">
        <v>51.93</v>
      </c>
      <c r="AA57" s="17">
        <v>43583.35</v>
      </c>
      <c r="AB57" s="18"/>
      <c r="AC57" s="18"/>
      <c r="AD57" s="18"/>
      <c r="AE57" s="18"/>
      <c r="AF57" s="18"/>
      <c r="AJ57" s="51"/>
      <c r="AK57" s="51"/>
    </row>
    <row r="58" spans="1:37" s="19" customFormat="1" ht="10.5" customHeight="1" x14ac:dyDescent="0.2">
      <c r="A58" s="6" t="s">
        <v>57</v>
      </c>
      <c r="B58" s="17">
        <f t="shared" si="2"/>
        <v>0.1161837</v>
      </c>
      <c r="C58" s="17">
        <f t="shared" si="2"/>
        <v>0</v>
      </c>
      <c r="D58" s="17">
        <f t="shared" si="2"/>
        <v>0</v>
      </c>
      <c r="E58" s="17">
        <f t="shared" si="2"/>
        <v>5.6695086999999997</v>
      </c>
      <c r="F58" s="17">
        <f t="shared" si="2"/>
        <v>46.065615899999997</v>
      </c>
      <c r="G58" s="17">
        <f t="shared" si="2"/>
        <v>1.0296038999999999</v>
      </c>
      <c r="H58" s="17">
        <f t="shared" si="2"/>
        <v>0</v>
      </c>
      <c r="I58" s="17">
        <f t="shared" si="2"/>
        <v>20.087336000000001</v>
      </c>
      <c r="J58" s="17">
        <f t="shared" si="2"/>
        <v>4.4555692999999996</v>
      </c>
      <c r="K58" s="17">
        <f t="shared" si="2"/>
        <v>77.423817499999998</v>
      </c>
      <c r="L58" s="17"/>
      <c r="M58" s="17"/>
      <c r="N58" s="17"/>
      <c r="O58" s="17"/>
      <c r="P58" s="17"/>
      <c r="Q58" s="6" t="s">
        <v>57</v>
      </c>
      <c r="R58" s="17">
        <v>9.99</v>
      </c>
      <c r="S58" s="17">
        <v>0</v>
      </c>
      <c r="T58" s="17">
        <v>0</v>
      </c>
      <c r="U58" s="17">
        <v>487.49</v>
      </c>
      <c r="V58" s="17">
        <v>3960.93</v>
      </c>
      <c r="W58" s="17">
        <v>88.53</v>
      </c>
      <c r="X58" s="17">
        <v>0</v>
      </c>
      <c r="Y58" s="17">
        <v>1727.2</v>
      </c>
      <c r="Z58" s="17">
        <v>383.11</v>
      </c>
      <c r="AA58" s="17">
        <v>6657.25</v>
      </c>
      <c r="AB58" s="18"/>
      <c r="AC58" s="18"/>
      <c r="AD58" s="18"/>
      <c r="AE58" s="18"/>
      <c r="AF58" s="18"/>
      <c r="AJ58" s="51"/>
      <c r="AK58" s="51"/>
    </row>
    <row r="59" spans="1:37" s="19" customFormat="1" ht="10.5" customHeight="1" x14ac:dyDescent="0.2">
      <c r="A59" s="6" t="s">
        <v>58</v>
      </c>
      <c r="B59" s="17">
        <f t="shared" si="2"/>
        <v>4.8729700000000001E-2</v>
      </c>
      <c r="C59" s="17">
        <f t="shared" si="2"/>
        <v>0</v>
      </c>
      <c r="D59" s="17">
        <f t="shared" si="2"/>
        <v>0</v>
      </c>
      <c r="E59" s="17">
        <f t="shared" si="2"/>
        <v>4.7517853999999993</v>
      </c>
      <c r="F59" s="17">
        <f t="shared" si="2"/>
        <v>63.8997557</v>
      </c>
      <c r="G59" s="17">
        <f t="shared" si="2"/>
        <v>0.22422640000000002</v>
      </c>
      <c r="H59" s="17">
        <f t="shared" si="2"/>
        <v>0</v>
      </c>
      <c r="I59" s="17">
        <f t="shared" si="2"/>
        <v>77.677118899999996</v>
      </c>
      <c r="J59" s="17">
        <f t="shared" si="2"/>
        <v>8.2456699999999994E-2</v>
      </c>
      <c r="K59" s="17">
        <f t="shared" si="2"/>
        <v>146.6841891</v>
      </c>
      <c r="L59" s="17"/>
      <c r="M59" s="17"/>
      <c r="N59" s="17"/>
      <c r="O59" s="17"/>
      <c r="P59" s="17"/>
      <c r="Q59" s="6" t="s">
        <v>58</v>
      </c>
      <c r="R59" s="17">
        <v>4.1900000000000004</v>
      </c>
      <c r="S59" s="17">
        <v>0</v>
      </c>
      <c r="T59" s="17">
        <v>0</v>
      </c>
      <c r="U59" s="17">
        <v>408.58</v>
      </c>
      <c r="V59" s="17">
        <v>5494.39</v>
      </c>
      <c r="W59" s="17">
        <v>19.28</v>
      </c>
      <c r="X59" s="17">
        <v>0</v>
      </c>
      <c r="Y59" s="17">
        <v>6679.03</v>
      </c>
      <c r="Z59" s="17">
        <v>7.09</v>
      </c>
      <c r="AA59" s="17">
        <v>12612.57</v>
      </c>
      <c r="AB59" s="18"/>
      <c r="AC59" s="18"/>
      <c r="AD59" s="18"/>
      <c r="AE59" s="18"/>
      <c r="AF59" s="18"/>
      <c r="AJ59" s="51"/>
      <c r="AK59" s="51"/>
    </row>
    <row r="60" spans="1:37" s="19" customFormat="1" ht="11.25" customHeight="1" x14ac:dyDescent="0.2">
      <c r="A60" s="6" t="s">
        <v>59</v>
      </c>
      <c r="B60" s="17">
        <f t="shared" si="2"/>
        <v>3.1168400000000002E-2</v>
      </c>
      <c r="C60" s="17">
        <f t="shared" si="2"/>
        <v>0</v>
      </c>
      <c r="D60" s="17">
        <f t="shared" si="2"/>
        <v>0</v>
      </c>
      <c r="E60" s="17">
        <f t="shared" si="2"/>
        <v>3.4235231000000002</v>
      </c>
      <c r="F60" s="17">
        <f t="shared" si="2"/>
        <v>1.9983829000000002</v>
      </c>
      <c r="G60" s="17">
        <f t="shared" si="2"/>
        <v>1.0401871999999999</v>
      </c>
      <c r="H60" s="17">
        <f t="shared" si="2"/>
        <v>0</v>
      </c>
      <c r="I60" s="17">
        <f t="shared" si="2"/>
        <v>4.0549157999999998</v>
      </c>
      <c r="J60" s="17">
        <f t="shared" si="2"/>
        <v>0</v>
      </c>
      <c r="K60" s="17">
        <f t="shared" si="2"/>
        <v>10.5481774</v>
      </c>
      <c r="L60" s="17"/>
      <c r="M60" s="17"/>
      <c r="N60" s="17"/>
      <c r="O60" s="17"/>
      <c r="P60" s="17"/>
      <c r="Q60" s="6" t="s">
        <v>59</v>
      </c>
      <c r="R60" s="17">
        <v>2.68</v>
      </c>
      <c r="S60" s="17">
        <v>0</v>
      </c>
      <c r="T60" s="17">
        <v>0</v>
      </c>
      <c r="U60" s="17">
        <v>294.37</v>
      </c>
      <c r="V60" s="17">
        <v>171.83</v>
      </c>
      <c r="W60" s="17">
        <v>89.44</v>
      </c>
      <c r="X60" s="17">
        <v>0</v>
      </c>
      <c r="Y60" s="17">
        <v>348.66</v>
      </c>
      <c r="Z60" s="17">
        <v>0</v>
      </c>
      <c r="AA60" s="17">
        <v>906.98</v>
      </c>
      <c r="AB60" s="18"/>
      <c r="AC60" s="18"/>
      <c r="AD60" s="18"/>
      <c r="AE60" s="18"/>
      <c r="AF60" s="18"/>
      <c r="AJ60" s="51"/>
      <c r="AK60" s="51"/>
    </row>
    <row r="61" spans="1:37" s="19" customFormat="1" ht="10.5" customHeight="1" x14ac:dyDescent="0.2">
      <c r="A61" s="27" t="s">
        <v>60</v>
      </c>
      <c r="B61" s="28">
        <f t="shared" si="2"/>
        <v>1.9771E-2</v>
      </c>
      <c r="C61" s="28">
        <f t="shared" si="2"/>
        <v>0</v>
      </c>
      <c r="D61" s="28">
        <f t="shared" si="2"/>
        <v>0</v>
      </c>
      <c r="E61" s="28">
        <f t="shared" si="2"/>
        <v>3.6094868</v>
      </c>
      <c r="F61" s="28">
        <f t="shared" si="2"/>
        <v>0</v>
      </c>
      <c r="G61" s="28">
        <f t="shared" si="2"/>
        <v>4.7682999999999996E-3</v>
      </c>
      <c r="H61" s="28">
        <f t="shared" si="2"/>
        <v>0</v>
      </c>
      <c r="I61" s="28">
        <f t="shared" si="2"/>
        <v>0</v>
      </c>
      <c r="J61" s="28">
        <f t="shared" si="2"/>
        <v>0</v>
      </c>
      <c r="K61" s="28">
        <f t="shared" si="2"/>
        <v>3.6340261000000003</v>
      </c>
      <c r="L61" s="17"/>
      <c r="M61" s="17"/>
      <c r="N61" s="17"/>
      <c r="O61" s="17"/>
      <c r="P61" s="17"/>
      <c r="Q61" s="27" t="s">
        <v>60</v>
      </c>
      <c r="R61" s="28">
        <v>1.7</v>
      </c>
      <c r="S61" s="28">
        <v>0</v>
      </c>
      <c r="T61" s="28">
        <v>0</v>
      </c>
      <c r="U61" s="28">
        <v>310.36</v>
      </c>
      <c r="V61" s="28">
        <v>0</v>
      </c>
      <c r="W61" s="28">
        <v>0.41</v>
      </c>
      <c r="X61" s="28">
        <v>0</v>
      </c>
      <c r="Y61" s="28">
        <v>0</v>
      </c>
      <c r="Z61" s="28">
        <v>0</v>
      </c>
      <c r="AA61" s="28">
        <v>312.47000000000003</v>
      </c>
      <c r="AB61" s="18"/>
      <c r="AC61" s="18"/>
      <c r="AD61" s="18"/>
      <c r="AE61" s="18"/>
      <c r="AF61" s="18"/>
      <c r="AJ61" s="51"/>
      <c r="AK61" s="51"/>
    </row>
    <row r="62" spans="1:37" s="35" customFormat="1" ht="10.5" customHeight="1" thickBot="1" x14ac:dyDescent="0.3">
      <c r="A62" s="32" t="s">
        <v>61</v>
      </c>
      <c r="B62" s="33">
        <f t="shared" si="2"/>
        <v>0</v>
      </c>
      <c r="C62" s="33">
        <f t="shared" si="2"/>
        <v>0</v>
      </c>
      <c r="D62" s="33">
        <f t="shared" si="2"/>
        <v>0</v>
      </c>
      <c r="E62" s="33">
        <f t="shared" si="2"/>
        <v>102.9227088</v>
      </c>
      <c r="F62" s="33">
        <f t="shared" si="2"/>
        <v>10.2281198</v>
      </c>
      <c r="G62" s="33">
        <f t="shared" si="2"/>
        <v>0</v>
      </c>
      <c r="H62" s="33">
        <f t="shared" si="2"/>
        <v>0</v>
      </c>
      <c r="I62" s="33">
        <f t="shared" si="2"/>
        <v>0</v>
      </c>
      <c r="J62" s="33">
        <f t="shared" si="2"/>
        <v>0</v>
      </c>
      <c r="K62" s="33">
        <f t="shared" si="2"/>
        <v>113.15082859999998</v>
      </c>
      <c r="L62" s="25"/>
      <c r="M62" s="25"/>
      <c r="N62" s="25"/>
      <c r="O62" s="25"/>
      <c r="P62" s="25"/>
      <c r="Q62" s="32" t="s">
        <v>61</v>
      </c>
      <c r="R62" s="33">
        <v>0</v>
      </c>
      <c r="S62" s="33">
        <v>0</v>
      </c>
      <c r="T62" s="33">
        <v>0</v>
      </c>
      <c r="U62" s="33">
        <v>8849.76</v>
      </c>
      <c r="V62" s="33">
        <v>879.46</v>
      </c>
      <c r="W62" s="33">
        <v>0</v>
      </c>
      <c r="X62" s="33">
        <v>0</v>
      </c>
      <c r="Y62" s="33">
        <v>0</v>
      </c>
      <c r="Z62" s="33">
        <v>0</v>
      </c>
      <c r="AA62" s="33">
        <v>9729.2199999999993</v>
      </c>
      <c r="AB62" s="34"/>
      <c r="AC62" s="34"/>
      <c r="AD62" s="34"/>
      <c r="AE62" s="34"/>
      <c r="AF62" s="34"/>
      <c r="AJ62" s="51"/>
      <c r="AK62" s="51"/>
    </row>
    <row r="63" spans="1:37" ht="12" customHeight="1" thickTop="1" x14ac:dyDescent="0.25">
      <c r="A63" s="36" t="s">
        <v>62</v>
      </c>
      <c r="B63" s="36"/>
      <c r="C63" s="36"/>
      <c r="D63" s="36"/>
      <c r="E63" s="36"/>
      <c r="F63" s="36"/>
      <c r="G63" s="36"/>
      <c r="H63" s="6"/>
      <c r="I63" s="6"/>
      <c r="J63" s="6"/>
      <c r="K63" s="6"/>
      <c r="L63" s="6"/>
      <c r="M63" s="6"/>
      <c r="N63" s="6"/>
      <c r="O63" s="6"/>
      <c r="Q63" s="36"/>
      <c r="R63" s="36"/>
      <c r="S63" s="36"/>
      <c r="T63" s="36"/>
      <c r="U63" s="36"/>
      <c r="V63" s="36"/>
      <c r="W63" s="36"/>
      <c r="X63" s="6"/>
      <c r="Y63" s="6"/>
      <c r="Z63" s="6"/>
      <c r="AA63" s="6"/>
    </row>
    <row r="64" spans="1:37" ht="10" customHeight="1" x14ac:dyDescent="0.25">
      <c r="A64" s="36" t="s">
        <v>63</v>
      </c>
      <c r="B64" s="36"/>
      <c r="C64" s="36"/>
      <c r="D64" s="36"/>
      <c r="E64" s="36"/>
      <c r="F64" s="36"/>
      <c r="G64" s="36"/>
      <c r="H64" s="6"/>
      <c r="I64" s="6"/>
      <c r="J64" s="6"/>
      <c r="K64" s="6"/>
      <c r="L64" s="6"/>
      <c r="M64" s="6"/>
      <c r="N64" s="6"/>
      <c r="O64" s="6"/>
      <c r="Q64" s="36"/>
      <c r="R64" s="36"/>
      <c r="S64" s="36"/>
      <c r="T64" s="36"/>
      <c r="U64" s="36"/>
      <c r="V64" s="36"/>
      <c r="W64" s="36"/>
      <c r="X64" s="6"/>
      <c r="Y64" s="6"/>
      <c r="Z64" s="6"/>
      <c r="AA64" s="6"/>
    </row>
    <row r="65" spans="1:33" ht="10" customHeight="1" x14ac:dyDescent="0.25">
      <c r="A65" s="36" t="s">
        <v>64</v>
      </c>
      <c r="B65" s="36"/>
      <c r="C65" s="36"/>
      <c r="D65" s="36"/>
      <c r="E65" s="36"/>
      <c r="F65" s="36"/>
      <c r="G65" s="36"/>
      <c r="H65" s="6"/>
      <c r="I65" s="6"/>
      <c r="J65" s="6"/>
      <c r="K65" s="6"/>
      <c r="L65" s="6"/>
      <c r="M65" s="6"/>
      <c r="N65" s="6"/>
      <c r="O65" s="6"/>
      <c r="Q65" s="36"/>
      <c r="R65" s="36"/>
      <c r="S65" s="36"/>
      <c r="T65" s="36"/>
      <c r="U65" s="36"/>
      <c r="V65" s="36"/>
      <c r="W65" s="36"/>
      <c r="X65" s="6"/>
      <c r="Y65" s="6"/>
      <c r="Z65" s="6"/>
      <c r="AA65" s="6"/>
    </row>
    <row r="66" spans="1:33" ht="10" customHeight="1" x14ac:dyDescent="0.25">
      <c r="A66" s="36" t="s">
        <v>65</v>
      </c>
      <c r="B66" s="36"/>
      <c r="C66" s="36"/>
      <c r="D66" s="36"/>
      <c r="E66" s="36"/>
      <c r="F66" s="36"/>
      <c r="G66" s="36"/>
      <c r="H66" s="6"/>
      <c r="I66" s="6"/>
      <c r="J66" s="6"/>
      <c r="K66" s="6"/>
      <c r="L66" s="6"/>
      <c r="M66" s="6"/>
      <c r="N66" s="6"/>
      <c r="O66" s="6"/>
      <c r="Q66" s="36"/>
      <c r="R66" s="36"/>
      <c r="S66" s="36"/>
      <c r="T66" s="36"/>
      <c r="U66" s="36"/>
      <c r="V66" s="36"/>
      <c r="W66" s="36"/>
      <c r="X66" s="6"/>
      <c r="Y66" s="6"/>
      <c r="Z66" s="6"/>
      <c r="AA66" s="6"/>
    </row>
    <row r="67" spans="1:33" ht="10" customHeight="1" x14ac:dyDescent="0.25">
      <c r="A67" s="36" t="s">
        <v>66</v>
      </c>
      <c r="B67" s="36"/>
      <c r="C67" s="36"/>
      <c r="D67" s="36"/>
      <c r="E67" s="36"/>
      <c r="F67" s="36"/>
      <c r="G67" s="36"/>
      <c r="H67" s="6"/>
      <c r="I67" s="6"/>
      <c r="J67" s="6"/>
      <c r="K67" s="6"/>
      <c r="L67" s="6"/>
      <c r="M67" s="6"/>
      <c r="N67" s="6"/>
      <c r="O67" s="6"/>
      <c r="Q67" s="36"/>
      <c r="R67" s="36"/>
      <c r="S67" s="36"/>
      <c r="T67" s="36"/>
      <c r="U67" s="36"/>
      <c r="V67" s="36"/>
      <c r="W67" s="36"/>
      <c r="X67" s="6"/>
      <c r="Y67" s="6"/>
      <c r="Z67" s="6"/>
      <c r="AA67" s="6"/>
    </row>
    <row r="68" spans="1:33" s="47" customFormat="1" ht="9.75" customHeight="1" x14ac:dyDescent="0.3">
      <c r="A68" s="36" t="s">
        <v>81</v>
      </c>
      <c r="B68" s="36"/>
      <c r="C68" s="36"/>
      <c r="D68" s="36"/>
      <c r="E68" s="36"/>
      <c r="F68" s="36"/>
      <c r="G68" s="49"/>
      <c r="H68" s="50"/>
      <c r="I68" s="6"/>
      <c r="J68" s="6"/>
      <c r="K68" s="6"/>
      <c r="L68" s="6"/>
      <c r="M68" s="6"/>
      <c r="N68" s="6"/>
      <c r="O68" s="6"/>
      <c r="P68" s="11"/>
      <c r="Q68" s="36"/>
      <c r="R68" s="36"/>
      <c r="S68" s="36"/>
      <c r="T68" s="36"/>
      <c r="U68" s="36"/>
      <c r="V68" s="36"/>
      <c r="W68" s="36"/>
      <c r="X68" s="6"/>
      <c r="Y68" s="6"/>
      <c r="Z68" s="6"/>
      <c r="AA68" s="6"/>
      <c r="AB68" s="11"/>
      <c r="AC68" s="11"/>
      <c r="AD68" s="11"/>
      <c r="AE68" s="11"/>
      <c r="AF68" s="11"/>
      <c r="AG68" s="11"/>
    </row>
    <row r="69" spans="1:33" x14ac:dyDescent="0.25">
      <c r="A69" s="36" t="s">
        <v>78</v>
      </c>
      <c r="H69" s="6"/>
      <c r="I69" s="6"/>
      <c r="J69" s="6"/>
      <c r="K69" s="6"/>
      <c r="L69" s="6"/>
      <c r="M69" s="6"/>
      <c r="N69" s="6"/>
      <c r="O69" s="6"/>
      <c r="Q69" s="48"/>
    </row>
    <row r="70" spans="1:33" x14ac:dyDescent="0.25">
      <c r="A70" s="36" t="s">
        <v>115</v>
      </c>
    </row>
    <row r="71" spans="1:33" x14ac:dyDescent="0.25">
      <c r="A71" s="52" t="s">
        <v>114</v>
      </c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R71" s="37"/>
      <c r="S71" s="37"/>
      <c r="T71" s="37"/>
      <c r="U71" s="37"/>
      <c r="V71" s="37"/>
      <c r="W71" s="37"/>
      <c r="X71" s="37"/>
      <c r="Y71" s="37"/>
      <c r="Z71" s="37"/>
      <c r="AA71" s="37"/>
    </row>
  </sheetData>
  <dataValidations count="1">
    <dataValidation type="list" allowBlank="1" showInputMessage="1" showErrorMessage="1" sqref="M4" xr:uid="{93F4FBDF-9223-4975-904C-2F120A8A24A2}">
      <formula1>$AD$5:$AD$7</formula1>
    </dataValidation>
  </dataValidations>
  <hyperlinks>
    <hyperlink ref="A71" r:id="rId1" xr:uid="{08FBDADC-2B30-4245-A63B-4BB933821A6E}"/>
  </hyperlinks>
  <pageMargins left="0.51181102362204722" right="0.51181102362204722" top="0.51181102362204722" bottom="0.51181102362204722" header="0.27559055118110237" footer="0.27559055118110237"/>
  <pageSetup paperSize="9" scale="94" firstPageNumber="27" orientation="portrait" useFirstPageNumber="1" r:id="rId2"/>
  <headerFooter alignWithMargins="0">
    <oddHeader>&amp;R&amp;"Arial,Bold"ENERGY</oddHeader>
    <oddFooter>&amp;C29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1232C-4D3D-43EE-899D-27B9450BB24E}">
  <sheetPr>
    <pageSetUpPr fitToPage="1"/>
  </sheetPr>
  <dimension ref="A1:AL71"/>
  <sheetViews>
    <sheetView zoomScaleNormal="100" workbookViewId="0"/>
  </sheetViews>
  <sheetFormatPr defaultColWidth="9.1796875" defaultRowHeight="12.5" x14ac:dyDescent="0.25"/>
  <cols>
    <col min="1" max="1" width="19.1796875" style="11" customWidth="1"/>
    <col min="2" max="2" width="6.453125" style="11" customWidth="1"/>
    <col min="3" max="3" width="11.54296875" style="11" customWidth="1"/>
    <col min="4" max="4" width="7.1796875" style="11" customWidth="1"/>
    <col min="5" max="5" width="9" style="11" customWidth="1"/>
    <col min="6" max="6" width="6.81640625" style="11" customWidth="1"/>
    <col min="7" max="7" width="9.54296875" style="11" customWidth="1"/>
    <col min="8" max="8" width="8.453125" style="11" customWidth="1"/>
    <col min="9" max="9" width="8.54296875" style="11" customWidth="1"/>
    <col min="10" max="10" width="5.26953125" style="11" customWidth="1"/>
    <col min="11" max="12" width="7.453125" style="11" customWidth="1"/>
    <col min="13" max="13" width="32.81640625" style="11" customWidth="1"/>
    <col min="14" max="15" width="7.453125" style="11" customWidth="1"/>
    <col min="16" max="16" width="9.1796875" style="11" customWidth="1"/>
    <col min="17" max="17" width="19.1796875" style="11" customWidth="1"/>
    <col min="18" max="18" width="6.453125" style="11" customWidth="1"/>
    <col min="19" max="19" width="11.54296875" style="11" customWidth="1"/>
    <col min="20" max="20" width="7.1796875" style="11" customWidth="1"/>
    <col min="21" max="21" width="9" style="11" customWidth="1"/>
    <col min="22" max="22" width="6.81640625" style="11" customWidth="1"/>
    <col min="23" max="23" width="9.54296875" style="11" customWidth="1"/>
    <col min="24" max="24" width="8.453125" style="11" customWidth="1"/>
    <col min="25" max="25" width="8.54296875" style="11" customWidth="1"/>
    <col min="26" max="26" width="5.26953125" style="11" customWidth="1"/>
    <col min="27" max="27" width="7.453125" style="11" customWidth="1"/>
    <col min="28" max="29" width="9.26953125" style="11" customWidth="1"/>
    <col min="30" max="30" width="23.81640625" style="11" customWidth="1"/>
    <col min="31" max="31" width="9.26953125" style="11" customWidth="1"/>
    <col min="32" max="32" width="9.7265625" style="11" customWidth="1"/>
    <col min="33" max="16384" width="9.1796875" style="11"/>
  </cols>
  <sheetData>
    <row r="1" spans="1:38" s="4" customFormat="1" ht="21.75" customHeight="1" x14ac:dyDescent="0.5">
      <c r="A1" s="1" t="s">
        <v>111</v>
      </c>
      <c r="B1" s="2"/>
      <c r="C1" s="2"/>
      <c r="D1" s="2"/>
      <c r="E1" s="2"/>
      <c r="F1" s="2"/>
      <c r="G1" s="2"/>
      <c r="H1" s="3"/>
      <c r="J1" s="5"/>
      <c r="Q1" s="1" t="str">
        <f>A1</f>
        <v>Aggregate energy balance 2024</v>
      </c>
      <c r="R1" s="2"/>
      <c r="S1" s="2"/>
      <c r="T1" s="2"/>
      <c r="U1" s="2"/>
      <c r="V1" s="2"/>
      <c r="W1" s="2"/>
      <c r="X1" s="3"/>
      <c r="Z1" s="5"/>
    </row>
    <row r="2" spans="1:38" ht="23.5" thickBot="1" x14ac:dyDescent="0.55000000000000004">
      <c r="A2" s="1" t="s">
        <v>0</v>
      </c>
      <c r="B2" s="6"/>
      <c r="C2" s="6"/>
      <c r="D2" s="6"/>
      <c r="E2" s="6"/>
      <c r="F2" s="6"/>
      <c r="G2" s="7"/>
      <c r="H2" s="8"/>
      <c r="I2" s="9"/>
      <c r="J2" s="9"/>
      <c r="K2" s="40" t="str">
        <f>M4</f>
        <v>Terawatt hours</v>
      </c>
      <c r="L2" s="10"/>
      <c r="M2" s="10"/>
      <c r="N2" s="10"/>
      <c r="O2" s="10"/>
      <c r="Q2" s="1" t="s">
        <v>0</v>
      </c>
      <c r="R2" s="6"/>
      <c r="S2" s="6"/>
      <c r="T2" s="6"/>
      <c r="U2" s="6"/>
      <c r="V2" s="6"/>
      <c r="W2" s="7"/>
      <c r="X2" s="8"/>
      <c r="Y2" s="9"/>
      <c r="Z2" s="9"/>
      <c r="AA2" s="10" t="s">
        <v>1</v>
      </c>
    </row>
    <row r="3" spans="1:38" s="15" customFormat="1" ht="33.75" customHeight="1" thickTop="1" x14ac:dyDescent="0.25">
      <c r="A3" s="12"/>
      <c r="B3" s="13" t="s">
        <v>2</v>
      </c>
      <c r="C3" s="14" t="s">
        <v>3</v>
      </c>
      <c r="D3" s="13" t="s">
        <v>4</v>
      </c>
      <c r="E3" s="13" t="s">
        <v>5</v>
      </c>
      <c r="F3" s="14" t="s">
        <v>6</v>
      </c>
      <c r="G3" s="14" t="s">
        <v>7</v>
      </c>
      <c r="H3" s="13" t="s">
        <v>8</v>
      </c>
      <c r="I3" s="13" t="s">
        <v>9</v>
      </c>
      <c r="J3" s="13" t="s">
        <v>10</v>
      </c>
      <c r="K3" s="13" t="s">
        <v>11</v>
      </c>
      <c r="L3" s="38"/>
      <c r="M3" s="43" t="s">
        <v>76</v>
      </c>
      <c r="N3" s="44"/>
      <c r="O3" s="38"/>
      <c r="Q3" s="12"/>
      <c r="R3" s="13" t="s">
        <v>2</v>
      </c>
      <c r="S3" s="14" t="s">
        <v>70</v>
      </c>
      <c r="T3" s="13" t="s">
        <v>4</v>
      </c>
      <c r="U3" s="13" t="s">
        <v>5</v>
      </c>
      <c r="V3" s="14" t="s">
        <v>71</v>
      </c>
      <c r="W3" s="14" t="s">
        <v>72</v>
      </c>
      <c r="X3" s="13" t="s">
        <v>8</v>
      </c>
      <c r="Y3" s="13" t="s">
        <v>9</v>
      </c>
      <c r="Z3" s="13" t="s">
        <v>10</v>
      </c>
      <c r="AA3" s="13" t="s">
        <v>11</v>
      </c>
    </row>
    <row r="4" spans="1:38" s="19" customFormat="1" ht="10.5" customHeight="1" x14ac:dyDescent="0.25">
      <c r="A4" s="16" t="s">
        <v>12</v>
      </c>
      <c r="B4" s="17"/>
      <c r="C4" s="18"/>
      <c r="D4" s="18"/>
      <c r="E4" s="18"/>
      <c r="F4" s="18"/>
      <c r="G4" s="18"/>
      <c r="H4" s="18"/>
      <c r="I4" s="18"/>
      <c r="J4" s="18"/>
      <c r="K4" s="18"/>
      <c r="L4" s="18"/>
      <c r="M4" s="45" t="s">
        <v>68</v>
      </c>
      <c r="N4" s="46">
        <f>IF(M4=AD5,AE5,IF(M4=AD6,AE6,AE7))</f>
        <v>1.163E-2</v>
      </c>
      <c r="O4" s="18"/>
      <c r="Q4" s="16" t="s">
        <v>12</v>
      </c>
      <c r="R4" s="17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</row>
    <row r="5" spans="1:38" s="19" customFormat="1" ht="10.5" customHeight="1" x14ac:dyDescent="0.2">
      <c r="A5" s="6" t="s">
        <v>79</v>
      </c>
      <c r="B5" s="17">
        <f>R5*$N$4</f>
        <v>0.89330030000000005</v>
      </c>
      <c r="C5" s="17">
        <f t="shared" ref="C5:K19" si="0">S5*$N$4</f>
        <v>0</v>
      </c>
      <c r="D5" s="17">
        <f t="shared" si="0"/>
        <v>387.25562369999994</v>
      </c>
      <c r="E5" s="17">
        <f t="shared" si="0"/>
        <v>0</v>
      </c>
      <c r="F5" s="17">
        <f t="shared" si="0"/>
        <v>343.85781350000002</v>
      </c>
      <c r="G5" s="17">
        <f t="shared" si="0"/>
        <v>167.28801340000001</v>
      </c>
      <c r="H5" s="17">
        <f t="shared" si="0"/>
        <v>206.8968859</v>
      </c>
      <c r="I5" s="17">
        <f t="shared" si="0"/>
        <v>0</v>
      </c>
      <c r="J5" s="17">
        <f t="shared" si="0"/>
        <v>0</v>
      </c>
      <c r="K5" s="17">
        <f t="shared" si="0"/>
        <v>1106.1916368</v>
      </c>
      <c r="L5" s="17"/>
      <c r="M5" s="17"/>
      <c r="N5" s="17"/>
      <c r="O5" s="17"/>
      <c r="P5" s="17"/>
      <c r="Q5" s="6" t="s">
        <v>79</v>
      </c>
      <c r="R5" s="17">
        <v>76.81</v>
      </c>
      <c r="S5" s="17">
        <v>0</v>
      </c>
      <c r="T5" s="17">
        <v>33297.99</v>
      </c>
      <c r="U5" s="17">
        <v>0</v>
      </c>
      <c r="V5" s="17">
        <v>29566.45</v>
      </c>
      <c r="W5" s="17">
        <v>14384.18</v>
      </c>
      <c r="X5" s="17">
        <v>17789.93</v>
      </c>
      <c r="Y5" s="17">
        <v>0</v>
      </c>
      <c r="Z5" s="17">
        <v>0</v>
      </c>
      <c r="AA5" s="17">
        <v>95115.36</v>
      </c>
      <c r="AB5" s="18"/>
      <c r="AC5" s="18" t="s">
        <v>67</v>
      </c>
      <c r="AD5" s="18" t="s">
        <v>1</v>
      </c>
      <c r="AE5" s="18">
        <v>1</v>
      </c>
      <c r="AF5" s="18"/>
      <c r="AJ5" s="51"/>
      <c r="AK5" s="51"/>
      <c r="AL5" s="51"/>
    </row>
    <row r="6" spans="1:38" s="19" customFormat="1" ht="10.5" customHeight="1" x14ac:dyDescent="0.2">
      <c r="A6" s="6" t="s">
        <v>13</v>
      </c>
      <c r="B6" s="17">
        <f t="shared" ref="B6:K43" si="1">R6*$N$4</f>
        <v>13.5230151</v>
      </c>
      <c r="C6" s="17">
        <f t="shared" si="0"/>
        <v>11.2513272</v>
      </c>
      <c r="D6" s="17">
        <f t="shared" si="0"/>
        <v>609.491084</v>
      </c>
      <c r="E6" s="17">
        <f t="shared" si="0"/>
        <v>407.80862490000004</v>
      </c>
      <c r="F6" s="17">
        <f t="shared" si="0"/>
        <v>453.30088180000001</v>
      </c>
      <c r="G6" s="17">
        <f t="shared" si="0"/>
        <v>76.854528999999999</v>
      </c>
      <c r="H6" s="17">
        <f t="shared" si="0"/>
        <v>0</v>
      </c>
      <c r="I6" s="17">
        <f t="shared" si="0"/>
        <v>43.732986799999999</v>
      </c>
      <c r="J6" s="17">
        <f t="shared" si="0"/>
        <v>0</v>
      </c>
      <c r="K6" s="17">
        <f t="shared" si="0"/>
        <v>1615.9625650999999</v>
      </c>
      <c r="L6" s="17"/>
      <c r="M6" s="17"/>
      <c r="N6" s="17"/>
      <c r="O6" s="17"/>
      <c r="P6" s="17"/>
      <c r="Q6" s="6" t="s">
        <v>13</v>
      </c>
      <c r="R6" s="17">
        <v>1162.77</v>
      </c>
      <c r="S6" s="17">
        <v>967.44</v>
      </c>
      <c r="T6" s="17">
        <v>52406.8</v>
      </c>
      <c r="U6" s="17">
        <v>35065.230000000003</v>
      </c>
      <c r="V6" s="17">
        <v>38976.86</v>
      </c>
      <c r="W6" s="17">
        <v>6608.3</v>
      </c>
      <c r="X6" s="17">
        <v>0</v>
      </c>
      <c r="Y6" s="17">
        <v>3760.36</v>
      </c>
      <c r="Z6" s="17">
        <v>0</v>
      </c>
      <c r="AA6" s="17">
        <v>138947.76999999999</v>
      </c>
      <c r="AB6" s="18"/>
      <c r="AC6" s="18"/>
      <c r="AD6" s="18" t="s">
        <v>69</v>
      </c>
      <c r="AE6" s="42">
        <v>4.1868000000000002E-2</v>
      </c>
      <c r="AF6" s="18"/>
      <c r="AJ6" s="51"/>
      <c r="AK6" s="51"/>
    </row>
    <row r="7" spans="1:38" s="19" customFormat="1" ht="10.5" customHeight="1" x14ac:dyDescent="0.2">
      <c r="A7" s="6" t="s">
        <v>14</v>
      </c>
      <c r="B7" s="17">
        <f t="shared" si="1"/>
        <v>-8.4390768999999999</v>
      </c>
      <c r="C7" s="17">
        <f t="shared" si="0"/>
        <v>-5.5707699999999999E-2</v>
      </c>
      <c r="D7" s="17">
        <f t="shared" si="0"/>
        <v>-359.87697549999996</v>
      </c>
      <c r="E7" s="17">
        <f t="shared" si="0"/>
        <v>-241.21434099999999</v>
      </c>
      <c r="F7" s="17">
        <f t="shared" si="0"/>
        <v>-118.4274759</v>
      </c>
      <c r="G7" s="17">
        <f t="shared" si="0"/>
        <v>-7.2274635000000007</v>
      </c>
      <c r="H7" s="17">
        <f t="shared" si="0"/>
        <v>0</v>
      </c>
      <c r="I7" s="17">
        <f t="shared" si="0"/>
        <v>-10.325113999999999</v>
      </c>
      <c r="J7" s="17">
        <f t="shared" si="0"/>
        <v>0</v>
      </c>
      <c r="K7" s="17">
        <f t="shared" si="0"/>
        <v>-745.56603819999998</v>
      </c>
      <c r="L7" s="17"/>
      <c r="M7" s="17"/>
      <c r="N7" s="17"/>
      <c r="O7" s="17"/>
      <c r="P7" s="17"/>
      <c r="Q7" s="6" t="s">
        <v>14</v>
      </c>
      <c r="R7" s="17">
        <v>-725.63</v>
      </c>
      <c r="S7" s="17">
        <v>-4.79</v>
      </c>
      <c r="T7" s="17">
        <v>-30943.85</v>
      </c>
      <c r="U7" s="17">
        <v>-20740.7</v>
      </c>
      <c r="V7" s="17">
        <v>-10182.93</v>
      </c>
      <c r="W7" s="17">
        <v>-621.45000000000005</v>
      </c>
      <c r="X7" s="17">
        <v>0</v>
      </c>
      <c r="Y7" s="17">
        <v>-887.8</v>
      </c>
      <c r="Z7" s="17">
        <v>0</v>
      </c>
      <c r="AA7" s="17">
        <v>-64107.14</v>
      </c>
      <c r="AB7" s="18"/>
      <c r="AC7" s="18"/>
      <c r="AD7" s="18" t="s">
        <v>68</v>
      </c>
      <c r="AE7" s="41">
        <v>1.163E-2</v>
      </c>
      <c r="AF7" s="18"/>
      <c r="AJ7" s="51"/>
      <c r="AK7" s="51"/>
    </row>
    <row r="8" spans="1:38" s="19" customFormat="1" ht="10.5" customHeight="1" x14ac:dyDescent="0.2">
      <c r="A8" s="6" t="s">
        <v>15</v>
      </c>
      <c r="B8" s="17">
        <f t="shared" si="1"/>
        <v>0</v>
      </c>
      <c r="C8" s="17">
        <f t="shared" si="0"/>
        <v>0</v>
      </c>
      <c r="D8" s="17">
        <f t="shared" si="0"/>
        <v>0</v>
      </c>
      <c r="E8" s="17">
        <f t="shared" si="0"/>
        <v>-23.899068499999998</v>
      </c>
      <c r="F8" s="17">
        <f t="shared" si="0"/>
        <v>0</v>
      </c>
      <c r="G8" s="17">
        <f t="shared" si="0"/>
        <v>0</v>
      </c>
      <c r="H8" s="17">
        <f t="shared" si="0"/>
        <v>0</v>
      </c>
      <c r="I8" s="17">
        <f t="shared" si="0"/>
        <v>0</v>
      </c>
      <c r="J8" s="17">
        <f t="shared" si="0"/>
        <v>0</v>
      </c>
      <c r="K8" s="17">
        <f t="shared" si="0"/>
        <v>-23.899068499999998</v>
      </c>
      <c r="L8" s="17"/>
      <c r="M8" s="17"/>
      <c r="N8" s="17"/>
      <c r="O8" s="17"/>
      <c r="P8" s="17"/>
      <c r="Q8" s="6" t="s">
        <v>15</v>
      </c>
      <c r="R8" s="17">
        <v>0</v>
      </c>
      <c r="S8" s="17">
        <v>0</v>
      </c>
      <c r="T8" s="17">
        <v>0</v>
      </c>
      <c r="U8" s="17">
        <v>-2054.9499999999998</v>
      </c>
      <c r="V8" s="17">
        <v>0</v>
      </c>
      <c r="W8" s="17">
        <v>0</v>
      </c>
      <c r="X8" s="17">
        <v>0</v>
      </c>
      <c r="Y8" s="17">
        <v>0</v>
      </c>
      <c r="Z8" s="17">
        <v>0</v>
      </c>
      <c r="AA8" s="17">
        <v>-2054.9499999999998</v>
      </c>
      <c r="AB8" s="18"/>
      <c r="AC8" s="18"/>
      <c r="AD8" s="18"/>
      <c r="AE8" s="18"/>
      <c r="AF8" s="18"/>
      <c r="AJ8" s="51"/>
      <c r="AK8" s="51"/>
    </row>
    <row r="9" spans="1:38" s="19" customFormat="1" ht="10.5" customHeight="1" x14ac:dyDescent="0.2">
      <c r="A9" s="6" t="s">
        <v>16</v>
      </c>
      <c r="B9" s="24">
        <f t="shared" si="1"/>
        <v>10.735652999999999</v>
      </c>
      <c r="C9" s="24">
        <f t="shared" si="0"/>
        <v>1.5634209000000001</v>
      </c>
      <c r="D9" s="24">
        <f t="shared" si="0"/>
        <v>6.8629793000000001</v>
      </c>
      <c r="E9" s="24">
        <f t="shared" si="0"/>
        <v>-7.0994172000000004</v>
      </c>
      <c r="F9" s="24">
        <f t="shared" si="0"/>
        <v>2.6914145999999999</v>
      </c>
      <c r="G9" s="24">
        <f t="shared" si="0"/>
        <v>-0.13002339999999998</v>
      </c>
      <c r="H9" s="24">
        <f t="shared" si="0"/>
        <v>0</v>
      </c>
      <c r="I9" s="24">
        <f t="shared" si="0"/>
        <v>0</v>
      </c>
      <c r="J9" s="24">
        <f t="shared" si="0"/>
        <v>0</v>
      </c>
      <c r="K9" s="24">
        <f t="shared" si="0"/>
        <v>14.624143500000001</v>
      </c>
      <c r="L9" s="20"/>
      <c r="M9" s="20"/>
      <c r="N9" s="20"/>
      <c r="O9" s="20"/>
      <c r="P9" s="20"/>
      <c r="Q9" s="6" t="s">
        <v>73</v>
      </c>
      <c r="R9" s="24">
        <v>923.1</v>
      </c>
      <c r="S9" s="24">
        <v>134.43</v>
      </c>
      <c r="T9" s="24">
        <v>590.11</v>
      </c>
      <c r="U9" s="24">
        <v>-610.44000000000005</v>
      </c>
      <c r="V9" s="24">
        <v>231.42</v>
      </c>
      <c r="W9" s="24">
        <v>-11.18</v>
      </c>
      <c r="X9" s="24">
        <v>0</v>
      </c>
      <c r="Y9" s="24">
        <v>0</v>
      </c>
      <c r="Z9" s="24">
        <v>0</v>
      </c>
      <c r="AA9" s="24">
        <v>1257.45</v>
      </c>
      <c r="AB9" s="18"/>
      <c r="AC9" s="18"/>
      <c r="AD9" s="18"/>
      <c r="AE9" s="18"/>
      <c r="AF9" s="18"/>
      <c r="AJ9" s="51"/>
      <c r="AK9" s="51"/>
    </row>
    <row r="10" spans="1:38" s="23" customFormat="1" ht="10.5" customHeight="1" x14ac:dyDescent="0.25">
      <c r="A10" s="21" t="s">
        <v>17</v>
      </c>
      <c r="B10" s="22">
        <f t="shared" si="1"/>
        <v>16.7130078</v>
      </c>
      <c r="C10" s="22">
        <f t="shared" si="0"/>
        <v>12.759040399999998</v>
      </c>
      <c r="D10" s="22">
        <f t="shared" si="0"/>
        <v>643.73271150000005</v>
      </c>
      <c r="E10" s="22">
        <f t="shared" si="0"/>
        <v>135.59579819999999</v>
      </c>
      <c r="F10" s="22">
        <f t="shared" si="0"/>
        <v>681.42275029999996</v>
      </c>
      <c r="G10" s="22">
        <f t="shared" si="0"/>
        <v>236.7851718</v>
      </c>
      <c r="H10" s="22">
        <f t="shared" si="0"/>
        <v>206.8968859</v>
      </c>
      <c r="I10" s="22">
        <f t="shared" si="0"/>
        <v>33.4078728</v>
      </c>
      <c r="J10" s="22">
        <f t="shared" si="0"/>
        <v>0</v>
      </c>
      <c r="K10" s="22">
        <f t="shared" si="0"/>
        <v>1967.3132386999998</v>
      </c>
      <c r="L10" s="25"/>
      <c r="M10" s="25"/>
      <c r="N10" s="25"/>
      <c r="O10" s="25"/>
      <c r="P10" s="17"/>
      <c r="Q10" s="21" t="s">
        <v>17</v>
      </c>
      <c r="R10" s="22">
        <v>1437.06</v>
      </c>
      <c r="S10" s="22">
        <v>1097.08</v>
      </c>
      <c r="T10" s="22">
        <v>55351.05</v>
      </c>
      <c r="U10" s="22">
        <v>11659.14</v>
      </c>
      <c r="V10" s="22">
        <v>58591.81</v>
      </c>
      <c r="W10" s="22">
        <v>20359.86</v>
      </c>
      <c r="X10" s="22">
        <v>17789.93</v>
      </c>
      <c r="Y10" s="22">
        <v>2872.56</v>
      </c>
      <c r="Z10" s="22">
        <v>0</v>
      </c>
      <c r="AA10" s="22">
        <v>169158.49</v>
      </c>
      <c r="AB10" s="18"/>
      <c r="AC10" s="18"/>
      <c r="AD10" s="18"/>
      <c r="AE10" s="18"/>
      <c r="AF10" s="18"/>
      <c r="AJ10" s="51"/>
      <c r="AK10" s="51"/>
    </row>
    <row r="11" spans="1:38" s="23" customFormat="1" ht="11.25" customHeight="1" x14ac:dyDescent="0.2">
      <c r="A11" s="21" t="s">
        <v>18</v>
      </c>
      <c r="B11" s="24">
        <f t="shared" si="1"/>
        <v>-0.10746120000000001</v>
      </c>
      <c r="C11" s="24">
        <f t="shared" si="0"/>
        <v>1.8607999999999999E-3</v>
      </c>
      <c r="D11" s="24">
        <f t="shared" si="0"/>
        <v>-0.71477979999999997</v>
      </c>
      <c r="E11" s="24">
        <f t="shared" si="0"/>
        <v>0.2200396</v>
      </c>
      <c r="F11" s="24">
        <f t="shared" si="0"/>
        <v>-0.97924600000000006</v>
      </c>
      <c r="G11" s="24">
        <f t="shared" si="0"/>
        <v>0</v>
      </c>
      <c r="H11" s="24">
        <f t="shared" si="0"/>
        <v>0</v>
      </c>
      <c r="I11" s="24">
        <f t="shared" si="0"/>
        <v>0.23864759999999999</v>
      </c>
      <c r="J11" s="24">
        <f t="shared" si="0"/>
        <v>0</v>
      </c>
      <c r="K11" s="24">
        <f t="shared" si="0"/>
        <v>-1.3408227000000001</v>
      </c>
      <c r="L11" s="24"/>
      <c r="M11" s="24"/>
      <c r="N11" s="24"/>
      <c r="O11" s="24"/>
      <c r="P11" s="17"/>
      <c r="Q11" s="21" t="s">
        <v>74</v>
      </c>
      <c r="R11" s="24">
        <v>-9.24</v>
      </c>
      <c r="S11" s="24">
        <v>0.16</v>
      </c>
      <c r="T11" s="24">
        <v>-61.46</v>
      </c>
      <c r="U11" s="24">
        <v>18.920000000000002</v>
      </c>
      <c r="V11" s="24">
        <v>-84.2</v>
      </c>
      <c r="W11" s="24">
        <v>0</v>
      </c>
      <c r="X11" s="24">
        <v>0</v>
      </c>
      <c r="Y11" s="24">
        <v>20.52</v>
      </c>
      <c r="Z11" s="24">
        <v>0</v>
      </c>
      <c r="AA11" s="24">
        <v>-115.29</v>
      </c>
      <c r="AB11" s="18"/>
      <c r="AC11" s="18"/>
      <c r="AD11" s="18"/>
      <c r="AE11" s="18"/>
      <c r="AF11" s="18"/>
      <c r="AJ11" s="51"/>
      <c r="AK11" s="51"/>
    </row>
    <row r="12" spans="1:38" s="23" customFormat="1" ht="10.5" customHeight="1" x14ac:dyDescent="0.25">
      <c r="A12" s="21" t="s">
        <v>19</v>
      </c>
      <c r="B12" s="22">
        <f t="shared" si="1"/>
        <v>16.820468999999999</v>
      </c>
      <c r="C12" s="22">
        <f t="shared" si="0"/>
        <v>12.757179600000001</v>
      </c>
      <c r="D12" s="22">
        <f t="shared" si="0"/>
        <v>644.44749130000002</v>
      </c>
      <c r="E12" s="22">
        <f t="shared" si="0"/>
        <v>135.37575859999998</v>
      </c>
      <c r="F12" s="22">
        <f t="shared" si="0"/>
        <v>682.40199629999995</v>
      </c>
      <c r="G12" s="22">
        <f t="shared" si="0"/>
        <v>236.7851718</v>
      </c>
      <c r="H12" s="22">
        <f t="shared" si="0"/>
        <v>206.8968859</v>
      </c>
      <c r="I12" s="22">
        <f t="shared" si="0"/>
        <v>33.169108900000005</v>
      </c>
      <c r="J12" s="22">
        <f t="shared" si="0"/>
        <v>0</v>
      </c>
      <c r="K12" s="22">
        <f t="shared" si="0"/>
        <v>1968.6540614</v>
      </c>
      <c r="L12" s="25"/>
      <c r="M12" s="25"/>
      <c r="N12" s="25"/>
      <c r="O12" s="25"/>
      <c r="P12" s="17"/>
      <c r="Q12" s="21" t="s">
        <v>19</v>
      </c>
      <c r="R12" s="22">
        <v>1446.3</v>
      </c>
      <c r="S12" s="22">
        <v>1096.92</v>
      </c>
      <c r="T12" s="22">
        <v>55412.51</v>
      </c>
      <c r="U12" s="22">
        <v>11640.22</v>
      </c>
      <c r="V12" s="22">
        <v>58676.01</v>
      </c>
      <c r="W12" s="22">
        <v>20359.86</v>
      </c>
      <c r="X12" s="22">
        <v>17789.93</v>
      </c>
      <c r="Y12" s="22">
        <v>2852.03</v>
      </c>
      <c r="Z12" s="22">
        <v>0</v>
      </c>
      <c r="AA12" s="22">
        <v>169273.78</v>
      </c>
      <c r="AB12" s="18"/>
      <c r="AC12" s="18"/>
      <c r="AD12" s="18"/>
      <c r="AE12" s="18"/>
      <c r="AF12" s="18"/>
      <c r="AJ12" s="51"/>
      <c r="AK12" s="51"/>
    </row>
    <row r="13" spans="1:38" s="19" customFormat="1" ht="10.5" customHeight="1" x14ac:dyDescent="0.2">
      <c r="A13" s="6" t="s">
        <v>20</v>
      </c>
      <c r="B13" s="24">
        <f t="shared" si="1"/>
        <v>0</v>
      </c>
      <c r="C13" s="24">
        <f t="shared" si="0"/>
        <v>0.1517715</v>
      </c>
      <c r="D13" s="24">
        <f t="shared" si="0"/>
        <v>7.5147244999999998</v>
      </c>
      <c r="E13" s="24">
        <f t="shared" si="0"/>
        <v>-6.3132292000000003</v>
      </c>
      <c r="F13" s="24">
        <f t="shared" si="0"/>
        <v>5.0543979999999999</v>
      </c>
      <c r="G13" s="24">
        <f t="shared" si="0"/>
        <v>-5.4420259</v>
      </c>
      <c r="H13" s="24">
        <f t="shared" si="0"/>
        <v>-104.3537803</v>
      </c>
      <c r="I13" s="24">
        <f t="shared" si="0"/>
        <v>104.3537803</v>
      </c>
      <c r="J13" s="24">
        <f t="shared" si="0"/>
        <v>0</v>
      </c>
      <c r="K13" s="24">
        <f t="shared" si="0"/>
        <v>0.96563889999999997</v>
      </c>
      <c r="L13" s="24"/>
      <c r="M13" s="24"/>
      <c r="N13" s="24"/>
      <c r="O13" s="24"/>
      <c r="P13" s="17"/>
      <c r="Q13" s="6" t="s">
        <v>20</v>
      </c>
      <c r="R13" s="24">
        <v>0</v>
      </c>
      <c r="S13" s="24">
        <v>13.05</v>
      </c>
      <c r="T13" s="24">
        <v>646.15</v>
      </c>
      <c r="U13" s="24">
        <v>-542.84</v>
      </c>
      <c r="V13" s="24">
        <v>434.6</v>
      </c>
      <c r="W13" s="24">
        <v>-467.93</v>
      </c>
      <c r="X13" s="24">
        <v>-8972.81</v>
      </c>
      <c r="Y13" s="24">
        <v>8972.81</v>
      </c>
      <c r="Z13" s="24">
        <v>0</v>
      </c>
      <c r="AA13" s="24">
        <v>83.03</v>
      </c>
      <c r="AB13" s="18"/>
      <c r="AC13" s="18"/>
      <c r="AD13" s="18"/>
      <c r="AE13" s="18"/>
      <c r="AF13" s="18"/>
      <c r="AJ13" s="51"/>
      <c r="AK13" s="51"/>
    </row>
    <row r="14" spans="1:38" s="19" customFormat="1" ht="10.5" customHeight="1" x14ac:dyDescent="0.25">
      <c r="A14" s="16" t="s">
        <v>21</v>
      </c>
      <c r="B14" s="25">
        <f t="shared" si="1"/>
        <v>-10.9320837</v>
      </c>
      <c r="C14" s="25">
        <f t="shared" si="0"/>
        <v>-7.1325626999999994</v>
      </c>
      <c r="D14" s="25">
        <f t="shared" si="0"/>
        <v>-651.96221580000008</v>
      </c>
      <c r="E14" s="25">
        <f t="shared" si="0"/>
        <v>638.60539340000003</v>
      </c>
      <c r="F14" s="25">
        <f t="shared" si="0"/>
        <v>-206.4712279</v>
      </c>
      <c r="G14" s="25">
        <f t="shared" si="0"/>
        <v>-141.52244619999999</v>
      </c>
      <c r="H14" s="25">
        <f t="shared" si="0"/>
        <v>-102.54322189999999</v>
      </c>
      <c r="I14" s="25">
        <f t="shared" si="0"/>
        <v>178.158807</v>
      </c>
      <c r="J14" s="25">
        <f t="shared" si="0"/>
        <v>17.979863699999999</v>
      </c>
      <c r="K14" s="25">
        <f t="shared" si="0"/>
        <v>-285.8199267</v>
      </c>
      <c r="L14" s="25"/>
      <c r="M14" s="25"/>
      <c r="N14" s="25"/>
      <c r="O14" s="25"/>
      <c r="P14" s="17"/>
      <c r="Q14" s="16" t="s">
        <v>21</v>
      </c>
      <c r="R14" s="25">
        <v>-939.99</v>
      </c>
      <c r="S14" s="25">
        <v>-613.29</v>
      </c>
      <c r="T14" s="25">
        <v>-56058.66</v>
      </c>
      <c r="U14" s="25">
        <v>54910.18</v>
      </c>
      <c r="V14" s="25">
        <v>-17753.330000000002</v>
      </c>
      <c r="W14" s="25">
        <v>-12168.74</v>
      </c>
      <c r="X14" s="25">
        <v>-8817.1299999999992</v>
      </c>
      <c r="Y14" s="25">
        <v>15318.9</v>
      </c>
      <c r="Z14" s="25">
        <v>1545.99</v>
      </c>
      <c r="AA14" s="25">
        <v>-24576.09</v>
      </c>
      <c r="AB14" s="18"/>
      <c r="AC14" s="18"/>
      <c r="AD14" s="18"/>
      <c r="AE14" s="18"/>
      <c r="AF14" s="18"/>
      <c r="AJ14" s="51"/>
      <c r="AK14" s="51"/>
    </row>
    <row r="15" spans="1:38" s="19" customFormat="1" ht="10.5" customHeight="1" x14ac:dyDescent="0.2">
      <c r="A15" s="6" t="s">
        <v>22</v>
      </c>
      <c r="B15" s="17">
        <f t="shared" si="1"/>
        <v>-4.8302879000000001</v>
      </c>
      <c r="C15" s="17">
        <f t="shared" si="0"/>
        <v>-3.1704543000000003</v>
      </c>
      <c r="D15" s="17">
        <f t="shared" si="0"/>
        <v>0</v>
      </c>
      <c r="E15" s="17">
        <f t="shared" si="0"/>
        <v>-4.4887147999999994</v>
      </c>
      <c r="F15" s="17">
        <f t="shared" si="0"/>
        <v>-179.72653099999999</v>
      </c>
      <c r="G15" s="17">
        <f t="shared" si="0"/>
        <v>-138.66344329999998</v>
      </c>
      <c r="H15" s="17">
        <f t="shared" si="0"/>
        <v>-102.54322189999999</v>
      </c>
      <c r="I15" s="17">
        <f t="shared" si="0"/>
        <v>178.158807</v>
      </c>
      <c r="J15" s="17">
        <f t="shared" si="0"/>
        <v>0</v>
      </c>
      <c r="K15" s="17">
        <f t="shared" si="0"/>
        <v>-255.26372989999999</v>
      </c>
      <c r="L15" s="17"/>
      <c r="M15" s="17"/>
      <c r="N15" s="17"/>
      <c r="O15" s="17"/>
      <c r="P15" s="17"/>
      <c r="Q15" s="6" t="s">
        <v>22</v>
      </c>
      <c r="R15" s="17">
        <v>-415.33</v>
      </c>
      <c r="S15" s="17">
        <v>-272.61</v>
      </c>
      <c r="T15" s="17">
        <v>0</v>
      </c>
      <c r="U15" s="17">
        <v>-385.96</v>
      </c>
      <c r="V15" s="17">
        <v>-15453.7</v>
      </c>
      <c r="W15" s="17">
        <v>-11922.91</v>
      </c>
      <c r="X15" s="17">
        <v>-8817.1299999999992</v>
      </c>
      <c r="Y15" s="17">
        <v>15318.9</v>
      </c>
      <c r="Z15" s="17">
        <v>0</v>
      </c>
      <c r="AA15" s="17">
        <v>-21948.73</v>
      </c>
      <c r="AB15" s="18"/>
      <c r="AC15" s="18"/>
      <c r="AD15" s="18"/>
      <c r="AE15" s="18"/>
      <c r="AF15" s="18"/>
      <c r="AJ15" s="51"/>
      <c r="AK15" s="51"/>
    </row>
    <row r="16" spans="1:38" s="19" customFormat="1" ht="10.5" customHeight="1" x14ac:dyDescent="0.2">
      <c r="A16" s="6" t="s">
        <v>23</v>
      </c>
      <c r="B16" s="17">
        <f t="shared" si="1"/>
        <v>-4.8212165000000002</v>
      </c>
      <c r="C16" s="17">
        <f t="shared" si="0"/>
        <v>0</v>
      </c>
      <c r="D16" s="17">
        <f t="shared" si="0"/>
        <v>0</v>
      </c>
      <c r="E16" s="17">
        <f t="shared" si="0"/>
        <v>-0.85596799999999995</v>
      </c>
      <c r="F16" s="17">
        <f t="shared" si="0"/>
        <v>-155.93666819999999</v>
      </c>
      <c r="G16" s="17">
        <f t="shared" si="0"/>
        <v>-65.194523599999997</v>
      </c>
      <c r="H16" s="17">
        <f t="shared" si="0"/>
        <v>-102.54322189999999</v>
      </c>
      <c r="I16" s="17">
        <f t="shared" si="0"/>
        <v>141.29100919999999</v>
      </c>
      <c r="J16" s="17">
        <f t="shared" si="0"/>
        <v>0</v>
      </c>
      <c r="K16" s="17">
        <f t="shared" si="0"/>
        <v>-188.06058899999999</v>
      </c>
      <c r="L16" s="17"/>
      <c r="M16" s="17"/>
      <c r="N16" s="17"/>
      <c r="O16" s="17"/>
      <c r="P16" s="17"/>
      <c r="Q16" s="6" t="s">
        <v>23</v>
      </c>
      <c r="R16" s="17">
        <v>-414.55</v>
      </c>
      <c r="S16" s="17">
        <v>0</v>
      </c>
      <c r="T16" s="17">
        <v>0</v>
      </c>
      <c r="U16" s="17">
        <v>-73.599999999999994</v>
      </c>
      <c r="V16" s="17">
        <v>-13408.14</v>
      </c>
      <c r="W16" s="17">
        <v>-5605.72</v>
      </c>
      <c r="X16" s="17">
        <v>-8817.1299999999992</v>
      </c>
      <c r="Y16" s="17">
        <v>12148.84</v>
      </c>
      <c r="Z16" s="17">
        <v>0</v>
      </c>
      <c r="AA16" s="17">
        <v>-16170.3</v>
      </c>
      <c r="AB16" s="18"/>
      <c r="AC16" s="18"/>
      <c r="AD16" s="18"/>
      <c r="AE16" s="18"/>
      <c r="AF16" s="18"/>
      <c r="AJ16" s="51"/>
      <c r="AK16" s="51"/>
    </row>
    <row r="17" spans="1:37" s="19" customFormat="1" ht="10.5" customHeight="1" x14ac:dyDescent="0.2">
      <c r="A17" s="6" t="s">
        <v>24</v>
      </c>
      <c r="B17" s="17">
        <f t="shared" si="1"/>
        <v>-8.9551000000000006E-3</v>
      </c>
      <c r="C17" s="17">
        <f t="shared" si="0"/>
        <v>-3.1704543000000003</v>
      </c>
      <c r="D17" s="17">
        <f t="shared" si="0"/>
        <v>0</v>
      </c>
      <c r="E17" s="17">
        <f t="shared" si="0"/>
        <v>-3.6327468000000001</v>
      </c>
      <c r="F17" s="17">
        <f t="shared" si="0"/>
        <v>-23.7899791</v>
      </c>
      <c r="G17" s="17">
        <f t="shared" si="0"/>
        <v>-73.468919699999987</v>
      </c>
      <c r="H17" s="17">
        <f t="shared" si="0"/>
        <v>0</v>
      </c>
      <c r="I17" s="17">
        <f t="shared" si="0"/>
        <v>36.867681500000003</v>
      </c>
      <c r="J17" s="17">
        <f t="shared" si="0"/>
        <v>0</v>
      </c>
      <c r="K17" s="17">
        <f t="shared" si="0"/>
        <v>-67.203140900000008</v>
      </c>
      <c r="L17" s="17"/>
      <c r="M17" s="17"/>
      <c r="N17" s="17"/>
      <c r="O17" s="17"/>
      <c r="P17" s="17"/>
      <c r="Q17" s="6" t="s">
        <v>24</v>
      </c>
      <c r="R17" s="17">
        <v>-0.77</v>
      </c>
      <c r="S17" s="17">
        <v>-272.61</v>
      </c>
      <c r="T17" s="17">
        <v>0</v>
      </c>
      <c r="U17" s="17">
        <v>-312.36</v>
      </c>
      <c r="V17" s="17">
        <v>-2045.57</v>
      </c>
      <c r="W17" s="17">
        <v>-6317.19</v>
      </c>
      <c r="X17" s="17">
        <v>0</v>
      </c>
      <c r="Y17" s="17">
        <v>3170.05</v>
      </c>
      <c r="Z17" s="17">
        <v>0</v>
      </c>
      <c r="AA17" s="17">
        <v>-5778.43</v>
      </c>
      <c r="AB17" s="18"/>
      <c r="AC17" s="18"/>
      <c r="AD17" s="18"/>
      <c r="AE17" s="18"/>
      <c r="AF17" s="18"/>
      <c r="AJ17" s="51"/>
      <c r="AK17" s="51"/>
    </row>
    <row r="18" spans="1:37" s="26" customFormat="1" ht="10.5" customHeight="1" x14ac:dyDescent="0.2">
      <c r="A18" s="6" t="s">
        <v>25</v>
      </c>
      <c r="B18" s="17">
        <f t="shared" si="1"/>
        <v>0</v>
      </c>
      <c r="C18" s="17">
        <f t="shared" si="0"/>
        <v>0</v>
      </c>
      <c r="D18" s="17">
        <f t="shared" si="0"/>
        <v>0</v>
      </c>
      <c r="E18" s="17">
        <f t="shared" si="0"/>
        <v>-0.58952470000000001</v>
      </c>
      <c r="F18" s="17">
        <f t="shared" si="0"/>
        <v>-26.744696900000001</v>
      </c>
      <c r="G18" s="17">
        <f t="shared" si="0"/>
        <v>-2.8591191999999999</v>
      </c>
      <c r="H18" s="17">
        <f t="shared" si="0"/>
        <v>0</v>
      </c>
      <c r="I18" s="17">
        <f t="shared" si="0"/>
        <v>0</v>
      </c>
      <c r="J18" s="17">
        <f t="shared" si="0"/>
        <v>17.979863699999999</v>
      </c>
      <c r="K18" s="17">
        <f t="shared" si="0"/>
        <v>-12.2134771</v>
      </c>
      <c r="L18" s="17"/>
      <c r="M18" s="17"/>
      <c r="N18" s="17"/>
      <c r="O18" s="17"/>
      <c r="P18" s="17"/>
      <c r="Q18" s="6" t="s">
        <v>25</v>
      </c>
      <c r="R18" s="17">
        <v>0</v>
      </c>
      <c r="S18" s="17">
        <v>0</v>
      </c>
      <c r="T18" s="17">
        <v>0</v>
      </c>
      <c r="U18" s="17">
        <v>-50.69</v>
      </c>
      <c r="V18" s="17">
        <v>-2299.63</v>
      </c>
      <c r="W18" s="17">
        <v>-245.84</v>
      </c>
      <c r="X18" s="17">
        <v>0</v>
      </c>
      <c r="Y18" s="17">
        <v>0</v>
      </c>
      <c r="Z18" s="17">
        <v>1545.99</v>
      </c>
      <c r="AA18" s="17">
        <v>-1050.17</v>
      </c>
      <c r="AB18" s="18"/>
      <c r="AC18" s="18"/>
      <c r="AD18" s="18"/>
      <c r="AE18" s="18"/>
      <c r="AF18" s="18"/>
      <c r="AJ18" s="51"/>
      <c r="AK18" s="51"/>
    </row>
    <row r="19" spans="1:37" s="19" customFormat="1" ht="10.5" customHeight="1" x14ac:dyDescent="0.2">
      <c r="A19" s="6" t="s">
        <v>26</v>
      </c>
      <c r="B19" s="17">
        <f t="shared" si="1"/>
        <v>0</v>
      </c>
      <c r="C19" s="17">
        <f t="shared" si="0"/>
        <v>0</v>
      </c>
      <c r="D19" s="17">
        <f t="shared" si="0"/>
        <v>-655.40969669999993</v>
      </c>
      <c r="E19" s="17">
        <f t="shared" si="0"/>
        <v>648.21049410000001</v>
      </c>
      <c r="F19" s="17">
        <f t="shared" si="0"/>
        <v>0</v>
      </c>
      <c r="G19" s="17">
        <f t="shared" si="0"/>
        <v>0</v>
      </c>
      <c r="H19" s="17">
        <f t="shared" si="0"/>
        <v>0</v>
      </c>
      <c r="I19" s="17">
        <f t="shared" si="0"/>
        <v>0</v>
      </c>
      <c r="J19" s="17">
        <f t="shared" si="0"/>
        <v>0</v>
      </c>
      <c r="K19" s="17">
        <f t="shared" si="0"/>
        <v>-7.1992025999999996</v>
      </c>
      <c r="L19" s="17"/>
      <c r="M19" s="17"/>
      <c r="N19" s="17"/>
      <c r="O19" s="17"/>
      <c r="P19" s="17"/>
      <c r="Q19" s="6" t="s">
        <v>26</v>
      </c>
      <c r="R19" s="17">
        <v>0</v>
      </c>
      <c r="S19" s="17">
        <v>0</v>
      </c>
      <c r="T19" s="17">
        <v>-56355.09</v>
      </c>
      <c r="U19" s="17">
        <v>55736.07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-619.02</v>
      </c>
      <c r="AB19" s="18"/>
      <c r="AC19" s="18"/>
      <c r="AD19" s="18"/>
      <c r="AE19" s="18"/>
      <c r="AF19" s="18"/>
      <c r="AJ19" s="51"/>
      <c r="AK19" s="51"/>
    </row>
    <row r="20" spans="1:37" s="19" customFormat="1" ht="10.5" customHeight="1" x14ac:dyDescent="0.2">
      <c r="A20" s="6" t="s">
        <v>27</v>
      </c>
      <c r="B20" s="17">
        <f t="shared" si="1"/>
        <v>-1.2028909000000001</v>
      </c>
      <c r="C20" s="17">
        <f t="shared" si="1"/>
        <v>1.1576502</v>
      </c>
      <c r="D20" s="17">
        <f t="shared" si="1"/>
        <v>0</v>
      </c>
      <c r="E20" s="17">
        <f t="shared" si="1"/>
        <v>0</v>
      </c>
      <c r="F20" s="17">
        <f t="shared" si="1"/>
        <v>0</v>
      </c>
      <c r="G20" s="17">
        <f t="shared" si="1"/>
        <v>0</v>
      </c>
      <c r="H20" s="17">
        <f t="shared" si="1"/>
        <v>0</v>
      </c>
      <c r="I20" s="17">
        <f t="shared" si="1"/>
        <v>0</v>
      </c>
      <c r="J20" s="17">
        <f t="shared" si="1"/>
        <v>0</v>
      </c>
      <c r="K20" s="17">
        <f t="shared" si="1"/>
        <v>-4.5240700000000002E-2</v>
      </c>
      <c r="L20" s="17"/>
      <c r="M20" s="17"/>
      <c r="N20" s="17"/>
      <c r="O20" s="17"/>
      <c r="P20" s="17"/>
      <c r="Q20" s="6" t="s">
        <v>27</v>
      </c>
      <c r="R20" s="17">
        <v>-103.43</v>
      </c>
      <c r="S20" s="17">
        <v>99.54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-3.89</v>
      </c>
      <c r="AB20" s="18"/>
      <c r="AC20" s="18"/>
      <c r="AD20" s="18"/>
      <c r="AE20" s="18"/>
      <c r="AF20" s="18"/>
      <c r="AJ20" s="51"/>
      <c r="AK20" s="51"/>
    </row>
    <row r="21" spans="1:37" s="19" customFormat="1" ht="10.5" customHeight="1" x14ac:dyDescent="0.2">
      <c r="A21" s="6" t="s">
        <v>28</v>
      </c>
      <c r="B21" s="17">
        <f t="shared" si="1"/>
        <v>-3.8183615999999998</v>
      </c>
      <c r="C21" s="17">
        <f t="shared" si="1"/>
        <v>-6.7136500999999997</v>
      </c>
      <c r="D21" s="17">
        <f t="shared" si="1"/>
        <v>0</v>
      </c>
      <c r="E21" s="17">
        <f t="shared" si="1"/>
        <v>0</v>
      </c>
      <c r="F21" s="17">
        <f t="shared" si="1"/>
        <v>0</v>
      </c>
      <c r="G21" s="17">
        <f t="shared" si="1"/>
        <v>0</v>
      </c>
      <c r="H21" s="17">
        <f t="shared" si="1"/>
        <v>0</v>
      </c>
      <c r="I21" s="17">
        <f t="shared" si="1"/>
        <v>0</v>
      </c>
      <c r="J21" s="17">
        <f t="shared" si="1"/>
        <v>0</v>
      </c>
      <c r="K21" s="17">
        <f t="shared" si="1"/>
        <v>-10.5320117</v>
      </c>
      <c r="L21" s="17"/>
      <c r="M21" s="17"/>
      <c r="N21" s="17"/>
      <c r="O21" s="17"/>
      <c r="P21" s="17"/>
      <c r="Q21" s="6" t="s">
        <v>28</v>
      </c>
      <c r="R21" s="17">
        <v>-328.32</v>
      </c>
      <c r="S21" s="17">
        <v>-577.27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-905.59</v>
      </c>
      <c r="AB21" s="18"/>
      <c r="AC21" s="18"/>
      <c r="AD21" s="18"/>
      <c r="AE21" s="18"/>
      <c r="AF21" s="18"/>
      <c r="AJ21" s="51"/>
      <c r="AK21" s="51"/>
    </row>
    <row r="22" spans="1:37" s="19" customFormat="1" ht="10.5" customHeight="1" x14ac:dyDescent="0.2">
      <c r="A22" s="6" t="s">
        <v>29</v>
      </c>
      <c r="B22" s="17">
        <f t="shared" si="1"/>
        <v>-1.0806595999999999</v>
      </c>
      <c r="C22" s="17">
        <f t="shared" si="1"/>
        <v>1.5938915</v>
      </c>
      <c r="D22" s="17">
        <f t="shared" si="1"/>
        <v>0</v>
      </c>
      <c r="E22" s="17">
        <f t="shared" si="1"/>
        <v>-0.78607170000000004</v>
      </c>
      <c r="F22" s="17">
        <f t="shared" si="1"/>
        <v>0</v>
      </c>
      <c r="G22" s="17">
        <f t="shared" si="1"/>
        <v>0</v>
      </c>
      <c r="H22" s="17">
        <f t="shared" si="1"/>
        <v>0</v>
      </c>
      <c r="I22" s="17">
        <f t="shared" si="1"/>
        <v>0</v>
      </c>
      <c r="J22" s="17">
        <f t="shared" si="1"/>
        <v>0</v>
      </c>
      <c r="K22" s="17">
        <f t="shared" si="1"/>
        <v>-0.27283980000000002</v>
      </c>
      <c r="L22" s="17"/>
      <c r="M22" s="17"/>
      <c r="N22" s="17"/>
      <c r="O22" s="17"/>
      <c r="P22" s="17"/>
      <c r="Q22" s="6" t="s">
        <v>29</v>
      </c>
      <c r="R22" s="17">
        <v>-92.92</v>
      </c>
      <c r="S22" s="17">
        <v>137.05000000000001</v>
      </c>
      <c r="T22" s="17">
        <v>0</v>
      </c>
      <c r="U22" s="17">
        <v>-67.59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-23.46</v>
      </c>
      <c r="AB22" s="18"/>
      <c r="AC22" s="18"/>
      <c r="AD22" s="18"/>
      <c r="AE22" s="18"/>
      <c r="AF22" s="18"/>
      <c r="AJ22" s="51"/>
      <c r="AK22" s="51"/>
    </row>
    <row r="23" spans="1:37" s="19" customFormat="1" ht="10.5" customHeight="1" x14ac:dyDescent="0.2">
      <c r="A23" s="27" t="s">
        <v>106</v>
      </c>
      <c r="B23" s="28">
        <f t="shared" si="1"/>
        <v>0</v>
      </c>
      <c r="C23" s="28">
        <f t="shared" si="1"/>
        <v>0</v>
      </c>
      <c r="D23" s="28">
        <f t="shared" si="1"/>
        <v>3.4474809</v>
      </c>
      <c r="E23" s="28">
        <f t="shared" si="1"/>
        <v>-3.7409058000000002</v>
      </c>
      <c r="F23" s="28">
        <f t="shared" si="1"/>
        <v>0</v>
      </c>
      <c r="G23" s="28">
        <f t="shared" si="1"/>
        <v>0</v>
      </c>
      <c r="H23" s="28">
        <f t="shared" si="1"/>
        <v>0</v>
      </c>
      <c r="I23" s="28">
        <f t="shared" si="1"/>
        <v>0</v>
      </c>
      <c r="J23" s="28">
        <f t="shared" si="1"/>
        <v>0</v>
      </c>
      <c r="K23" s="28">
        <f t="shared" si="1"/>
        <v>-0.29342489999999999</v>
      </c>
      <c r="L23" s="17"/>
      <c r="M23" s="17"/>
      <c r="N23" s="17"/>
      <c r="O23" s="17"/>
      <c r="P23" s="17"/>
      <c r="Q23" s="27" t="s">
        <v>106</v>
      </c>
      <c r="R23" s="28">
        <v>0</v>
      </c>
      <c r="S23" s="28">
        <v>0</v>
      </c>
      <c r="T23" s="28">
        <v>296.43</v>
      </c>
      <c r="U23" s="28">
        <v>-321.66000000000003</v>
      </c>
      <c r="V23" s="28">
        <v>0</v>
      </c>
      <c r="W23" s="28">
        <v>0</v>
      </c>
      <c r="X23" s="28">
        <v>0</v>
      </c>
      <c r="Y23" s="28">
        <v>0</v>
      </c>
      <c r="Z23" s="28">
        <v>0</v>
      </c>
      <c r="AA23" s="28">
        <v>-25.23</v>
      </c>
      <c r="AB23" s="18"/>
      <c r="AC23" s="18"/>
      <c r="AD23" s="18"/>
      <c r="AE23" s="18"/>
      <c r="AF23" s="18"/>
      <c r="AJ23" s="51"/>
      <c r="AK23" s="51"/>
    </row>
    <row r="24" spans="1:37" s="19" customFormat="1" ht="10.5" customHeight="1" x14ac:dyDescent="0.25">
      <c r="A24" s="16" t="s">
        <v>31</v>
      </c>
      <c r="B24" s="25">
        <f t="shared" si="1"/>
        <v>0</v>
      </c>
      <c r="C24" s="25">
        <f t="shared" si="1"/>
        <v>1.5558613999999999</v>
      </c>
      <c r="D24" s="25">
        <f t="shared" si="1"/>
        <v>0</v>
      </c>
      <c r="E24" s="25">
        <f t="shared" si="1"/>
        <v>38.492159899999997</v>
      </c>
      <c r="F24" s="25">
        <f t="shared" si="1"/>
        <v>47.974098899999994</v>
      </c>
      <c r="G24" s="25">
        <f t="shared" si="1"/>
        <v>0</v>
      </c>
      <c r="H24" s="25">
        <f t="shared" si="1"/>
        <v>0</v>
      </c>
      <c r="I24" s="25">
        <f t="shared" si="1"/>
        <v>16.606709600000002</v>
      </c>
      <c r="J24" s="25">
        <f t="shared" si="1"/>
        <v>3.7584671000000003</v>
      </c>
      <c r="K24" s="25">
        <f t="shared" si="1"/>
        <v>108.38729689999998</v>
      </c>
      <c r="L24" s="25"/>
      <c r="M24" s="25"/>
      <c r="N24" s="25"/>
      <c r="O24" s="25"/>
      <c r="P24" s="17"/>
      <c r="Q24" s="16" t="s">
        <v>31</v>
      </c>
      <c r="R24" s="25">
        <v>0</v>
      </c>
      <c r="S24" s="25">
        <v>133.78</v>
      </c>
      <c r="T24" s="25">
        <v>0</v>
      </c>
      <c r="U24" s="25">
        <v>3309.73</v>
      </c>
      <c r="V24" s="25">
        <v>4125.03</v>
      </c>
      <c r="W24" s="25">
        <v>0</v>
      </c>
      <c r="X24" s="25">
        <v>0</v>
      </c>
      <c r="Y24" s="25">
        <v>1427.92</v>
      </c>
      <c r="Z24" s="25">
        <v>323.17</v>
      </c>
      <c r="AA24" s="25">
        <v>9319.6299999999992</v>
      </c>
      <c r="AB24" s="18"/>
      <c r="AC24" s="18"/>
      <c r="AD24" s="18"/>
      <c r="AE24" s="18"/>
      <c r="AF24" s="18"/>
      <c r="AJ24" s="51"/>
      <c r="AK24" s="51"/>
    </row>
    <row r="25" spans="1:37" s="19" customFormat="1" ht="10.5" customHeight="1" x14ac:dyDescent="0.2">
      <c r="A25" s="6" t="s">
        <v>22</v>
      </c>
      <c r="B25" s="17">
        <f t="shared" si="1"/>
        <v>0</v>
      </c>
      <c r="C25" s="17">
        <f t="shared" si="1"/>
        <v>0</v>
      </c>
      <c r="D25" s="17">
        <f t="shared" si="1"/>
        <v>0</v>
      </c>
      <c r="E25" s="17">
        <f t="shared" si="1"/>
        <v>0</v>
      </c>
      <c r="F25" s="17">
        <f t="shared" si="1"/>
        <v>0</v>
      </c>
      <c r="G25" s="17">
        <f t="shared" si="1"/>
        <v>0</v>
      </c>
      <c r="H25" s="17">
        <f t="shared" si="1"/>
        <v>0</v>
      </c>
      <c r="I25" s="17">
        <f t="shared" si="1"/>
        <v>11.0053527</v>
      </c>
      <c r="J25" s="17">
        <f t="shared" si="1"/>
        <v>0</v>
      </c>
      <c r="K25" s="17">
        <f t="shared" si="1"/>
        <v>11.0053527</v>
      </c>
      <c r="L25" s="17"/>
      <c r="M25" s="17"/>
      <c r="N25" s="17"/>
      <c r="O25" s="17"/>
      <c r="P25" s="17"/>
      <c r="Q25" s="6" t="s">
        <v>22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946.29</v>
      </c>
      <c r="Z25" s="17">
        <v>0</v>
      </c>
      <c r="AA25" s="17">
        <v>946.29</v>
      </c>
      <c r="AB25" s="18"/>
      <c r="AC25" s="18"/>
      <c r="AD25" s="18"/>
      <c r="AE25" s="18"/>
      <c r="AF25" s="18"/>
      <c r="AJ25" s="51"/>
      <c r="AK25" s="51"/>
    </row>
    <row r="26" spans="1:37" s="19" customFormat="1" ht="10.5" customHeight="1" x14ac:dyDescent="0.2">
      <c r="A26" s="6" t="s">
        <v>32</v>
      </c>
      <c r="B26" s="17">
        <f t="shared" si="1"/>
        <v>0</v>
      </c>
      <c r="C26" s="17">
        <f t="shared" si="1"/>
        <v>0</v>
      </c>
      <c r="D26" s="17">
        <f t="shared" si="1"/>
        <v>0</v>
      </c>
      <c r="E26" s="17">
        <f t="shared" si="1"/>
        <v>5.0340455000000004</v>
      </c>
      <c r="F26" s="17">
        <f t="shared" si="1"/>
        <v>39.683885999999994</v>
      </c>
      <c r="G26" s="17">
        <f t="shared" si="1"/>
        <v>0</v>
      </c>
      <c r="H26" s="17">
        <f t="shared" si="1"/>
        <v>0</v>
      </c>
      <c r="I26" s="17">
        <f t="shared" si="1"/>
        <v>0.56277569999999999</v>
      </c>
      <c r="J26" s="17">
        <f t="shared" si="1"/>
        <v>0</v>
      </c>
      <c r="K26" s="17">
        <f t="shared" si="1"/>
        <v>45.280823499999997</v>
      </c>
      <c r="L26" s="17"/>
      <c r="M26" s="17"/>
      <c r="N26" s="17"/>
      <c r="O26" s="17"/>
      <c r="P26" s="17"/>
      <c r="Q26" s="6" t="s">
        <v>32</v>
      </c>
      <c r="R26" s="17">
        <v>0</v>
      </c>
      <c r="S26" s="17">
        <v>0</v>
      </c>
      <c r="T26" s="17">
        <v>0</v>
      </c>
      <c r="U26" s="17">
        <v>432.85</v>
      </c>
      <c r="V26" s="17">
        <v>3412.2</v>
      </c>
      <c r="W26" s="17">
        <v>0</v>
      </c>
      <c r="X26" s="17">
        <v>0</v>
      </c>
      <c r="Y26" s="17">
        <v>48.39</v>
      </c>
      <c r="Z26" s="17">
        <v>0</v>
      </c>
      <c r="AA26" s="17">
        <v>3893.45</v>
      </c>
      <c r="AB26" s="18"/>
      <c r="AC26" s="18"/>
      <c r="AD26" s="18"/>
      <c r="AE26" s="18"/>
      <c r="AF26" s="18"/>
      <c r="AJ26" s="51"/>
      <c r="AK26" s="51"/>
    </row>
    <row r="27" spans="1:37" s="19" customFormat="1" ht="10.5" customHeight="1" x14ac:dyDescent="0.2">
      <c r="A27" s="6" t="s">
        <v>26</v>
      </c>
      <c r="B27" s="17">
        <f t="shared" si="1"/>
        <v>0</v>
      </c>
      <c r="C27" s="17">
        <f t="shared" si="1"/>
        <v>0</v>
      </c>
      <c r="D27" s="17">
        <f t="shared" si="1"/>
        <v>0</v>
      </c>
      <c r="E27" s="17">
        <f t="shared" si="1"/>
        <v>33.458114399999999</v>
      </c>
      <c r="F27" s="17">
        <f t="shared" si="1"/>
        <v>4.9000678999999998</v>
      </c>
      <c r="G27" s="17">
        <f t="shared" si="1"/>
        <v>0</v>
      </c>
      <c r="H27" s="17">
        <f t="shared" si="1"/>
        <v>0</v>
      </c>
      <c r="I27" s="17">
        <f t="shared" si="1"/>
        <v>2.6874604</v>
      </c>
      <c r="J27" s="17">
        <f t="shared" si="1"/>
        <v>3.7584671000000003</v>
      </c>
      <c r="K27" s="17">
        <f t="shared" si="1"/>
        <v>44.804109799999999</v>
      </c>
      <c r="L27" s="17"/>
      <c r="M27" s="17"/>
      <c r="N27" s="17"/>
      <c r="O27" s="17"/>
      <c r="P27" s="17"/>
      <c r="Q27" s="6" t="s">
        <v>26</v>
      </c>
      <c r="R27" s="17">
        <v>0</v>
      </c>
      <c r="S27" s="17">
        <v>0</v>
      </c>
      <c r="T27" s="17">
        <v>0</v>
      </c>
      <c r="U27" s="17">
        <v>2876.88</v>
      </c>
      <c r="V27" s="17">
        <v>421.33</v>
      </c>
      <c r="W27" s="17">
        <v>0</v>
      </c>
      <c r="X27" s="17">
        <v>0</v>
      </c>
      <c r="Y27" s="17">
        <v>231.08</v>
      </c>
      <c r="Z27" s="17">
        <v>323.17</v>
      </c>
      <c r="AA27" s="17">
        <v>3852.46</v>
      </c>
      <c r="AB27" s="18"/>
      <c r="AC27" s="18"/>
      <c r="AD27" s="18"/>
      <c r="AE27" s="18"/>
      <c r="AF27" s="18"/>
      <c r="AJ27" s="51"/>
      <c r="AK27" s="51"/>
    </row>
    <row r="28" spans="1:37" s="19" customFormat="1" ht="10.5" customHeight="1" x14ac:dyDescent="0.2">
      <c r="A28" s="6" t="s">
        <v>33</v>
      </c>
      <c r="B28" s="17">
        <f t="shared" si="1"/>
        <v>0</v>
      </c>
      <c r="C28" s="17">
        <f t="shared" si="1"/>
        <v>0</v>
      </c>
      <c r="D28" s="17">
        <f t="shared" si="1"/>
        <v>0</v>
      </c>
      <c r="E28" s="17">
        <f t="shared" si="1"/>
        <v>0</v>
      </c>
      <c r="F28" s="17">
        <f t="shared" si="1"/>
        <v>1.7445E-3</v>
      </c>
      <c r="G28" s="17">
        <f t="shared" si="1"/>
        <v>0</v>
      </c>
      <c r="H28" s="17">
        <f t="shared" si="1"/>
        <v>0</v>
      </c>
      <c r="I28" s="17">
        <f t="shared" si="1"/>
        <v>8.59457E-2</v>
      </c>
      <c r="J28" s="17">
        <f t="shared" si="1"/>
        <v>0</v>
      </c>
      <c r="K28" s="17">
        <f t="shared" si="1"/>
        <v>8.7690199999999996E-2</v>
      </c>
      <c r="L28" s="17"/>
      <c r="M28" s="17"/>
      <c r="N28" s="17"/>
      <c r="O28" s="17"/>
      <c r="P28" s="17"/>
      <c r="Q28" s="6" t="s">
        <v>33</v>
      </c>
      <c r="R28" s="17">
        <v>0</v>
      </c>
      <c r="S28" s="17">
        <v>0</v>
      </c>
      <c r="T28" s="17">
        <v>0</v>
      </c>
      <c r="U28" s="17">
        <v>0</v>
      </c>
      <c r="V28" s="17">
        <v>0.15</v>
      </c>
      <c r="W28" s="17">
        <v>0</v>
      </c>
      <c r="X28" s="17">
        <v>0</v>
      </c>
      <c r="Y28" s="17">
        <v>7.39</v>
      </c>
      <c r="Z28" s="17">
        <v>0</v>
      </c>
      <c r="AA28" s="17">
        <v>7.54</v>
      </c>
      <c r="AB28" s="18"/>
      <c r="AC28" s="18"/>
      <c r="AD28" s="18"/>
      <c r="AE28" s="18"/>
      <c r="AF28" s="18"/>
      <c r="AJ28" s="51"/>
      <c r="AK28" s="51"/>
    </row>
    <row r="29" spans="1:37" s="19" customFormat="1" ht="11.25" customHeight="1" x14ac:dyDescent="0.2">
      <c r="A29" s="6" t="s">
        <v>27</v>
      </c>
      <c r="B29" s="17">
        <f t="shared" si="1"/>
        <v>0</v>
      </c>
      <c r="C29" s="17">
        <f t="shared" si="1"/>
        <v>0.14490980000000001</v>
      </c>
      <c r="D29" s="17">
        <f t="shared" si="1"/>
        <v>0</v>
      </c>
      <c r="E29" s="17">
        <f t="shared" si="1"/>
        <v>0</v>
      </c>
      <c r="F29" s="17">
        <f t="shared" si="1"/>
        <v>0</v>
      </c>
      <c r="G29" s="17">
        <f t="shared" si="1"/>
        <v>0</v>
      </c>
      <c r="H29" s="17">
        <f t="shared" si="1"/>
        <v>0</v>
      </c>
      <c r="I29" s="17">
        <f t="shared" si="1"/>
        <v>8.6061999999999996E-3</v>
      </c>
      <c r="J29" s="17">
        <f t="shared" si="1"/>
        <v>0</v>
      </c>
      <c r="K29" s="17">
        <f t="shared" si="1"/>
        <v>0.1533997</v>
      </c>
      <c r="L29" s="17"/>
      <c r="M29" s="17"/>
      <c r="N29" s="17"/>
      <c r="O29" s="17"/>
      <c r="P29" s="17"/>
      <c r="Q29" s="6" t="s">
        <v>27</v>
      </c>
      <c r="R29" s="17">
        <v>0</v>
      </c>
      <c r="S29" s="17">
        <v>12.46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0.74</v>
      </c>
      <c r="Z29" s="17">
        <v>0</v>
      </c>
      <c r="AA29" s="17">
        <v>13.19</v>
      </c>
      <c r="AB29" s="18"/>
      <c r="AC29" s="18"/>
      <c r="AD29" s="18"/>
      <c r="AE29" s="18"/>
      <c r="AF29" s="18"/>
      <c r="AJ29" s="51"/>
      <c r="AK29" s="51"/>
    </row>
    <row r="30" spans="1:37" s="19" customFormat="1" ht="10.5" customHeight="1" x14ac:dyDescent="0.2">
      <c r="A30" s="6" t="s">
        <v>28</v>
      </c>
      <c r="B30" s="17">
        <f t="shared" si="1"/>
        <v>0</v>
      </c>
      <c r="C30" s="17">
        <f t="shared" si="1"/>
        <v>1.4109516</v>
      </c>
      <c r="D30" s="17">
        <f t="shared" si="1"/>
        <v>0</v>
      </c>
      <c r="E30" s="17">
        <f t="shared" si="1"/>
        <v>0</v>
      </c>
      <c r="F30" s="17">
        <f t="shared" si="1"/>
        <v>0.35483130000000002</v>
      </c>
      <c r="G30" s="17">
        <f t="shared" si="1"/>
        <v>0</v>
      </c>
      <c r="H30" s="17">
        <f t="shared" si="1"/>
        <v>0</v>
      </c>
      <c r="I30" s="17">
        <f t="shared" si="1"/>
        <v>9.1877E-2</v>
      </c>
      <c r="J30" s="17">
        <f t="shared" si="1"/>
        <v>0</v>
      </c>
      <c r="K30" s="17">
        <f t="shared" si="1"/>
        <v>1.8575435999999999</v>
      </c>
      <c r="L30" s="17"/>
      <c r="M30" s="17"/>
      <c r="N30" s="17"/>
      <c r="O30" s="17"/>
      <c r="P30" s="17"/>
      <c r="Q30" s="6" t="s">
        <v>28</v>
      </c>
      <c r="R30" s="17">
        <v>0</v>
      </c>
      <c r="S30" s="17">
        <v>121.32</v>
      </c>
      <c r="T30" s="17">
        <v>0</v>
      </c>
      <c r="U30" s="17">
        <v>0</v>
      </c>
      <c r="V30" s="17">
        <v>30.51</v>
      </c>
      <c r="W30" s="17">
        <v>0</v>
      </c>
      <c r="X30" s="17">
        <v>0</v>
      </c>
      <c r="Y30" s="17">
        <v>7.9</v>
      </c>
      <c r="Z30" s="17">
        <v>0</v>
      </c>
      <c r="AA30" s="17">
        <v>159.72</v>
      </c>
      <c r="AB30" s="18"/>
      <c r="AC30" s="18"/>
      <c r="AD30" s="18"/>
      <c r="AE30" s="18"/>
      <c r="AF30" s="18"/>
      <c r="AJ30" s="51"/>
      <c r="AK30" s="51"/>
    </row>
    <row r="31" spans="1:37" s="19" customFormat="1" ht="11.25" customHeight="1" x14ac:dyDescent="0.2">
      <c r="A31" s="6" t="s">
        <v>29</v>
      </c>
      <c r="B31" s="17">
        <f t="shared" si="1"/>
        <v>0</v>
      </c>
      <c r="C31" s="17">
        <f t="shared" si="1"/>
        <v>0</v>
      </c>
      <c r="D31" s="17">
        <f t="shared" si="1"/>
        <v>0</v>
      </c>
      <c r="E31" s="17">
        <f t="shared" si="1"/>
        <v>0</v>
      </c>
      <c r="F31" s="17">
        <f t="shared" si="1"/>
        <v>0</v>
      </c>
      <c r="G31" s="17">
        <f t="shared" si="1"/>
        <v>0</v>
      </c>
      <c r="H31" s="17">
        <f t="shared" si="1"/>
        <v>0</v>
      </c>
      <c r="I31" s="17">
        <f t="shared" si="1"/>
        <v>0</v>
      </c>
      <c r="J31" s="17">
        <f t="shared" si="1"/>
        <v>0</v>
      </c>
      <c r="K31" s="17">
        <f t="shared" si="1"/>
        <v>0</v>
      </c>
      <c r="L31" s="17"/>
      <c r="M31" s="17"/>
      <c r="N31" s="17"/>
      <c r="O31" s="17"/>
      <c r="P31" s="17"/>
      <c r="Q31" s="6" t="s">
        <v>29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8"/>
      <c r="AC31" s="18"/>
      <c r="AD31" s="18"/>
      <c r="AE31" s="18"/>
      <c r="AF31" s="18"/>
      <c r="AJ31" s="51"/>
      <c r="AK31" s="51"/>
    </row>
    <row r="32" spans="1:37" s="19" customFormat="1" ht="10.5" customHeight="1" x14ac:dyDescent="0.2">
      <c r="A32" s="6" t="s">
        <v>109</v>
      </c>
      <c r="B32" s="17">
        <f t="shared" si="1"/>
        <v>0</v>
      </c>
      <c r="C32" s="17">
        <f t="shared" si="1"/>
        <v>0</v>
      </c>
      <c r="D32" s="17">
        <f t="shared" si="1"/>
        <v>0</v>
      </c>
      <c r="E32" s="17">
        <f t="shared" si="1"/>
        <v>0</v>
      </c>
      <c r="F32" s="17">
        <f t="shared" si="1"/>
        <v>0</v>
      </c>
      <c r="G32" s="17">
        <f t="shared" si="1"/>
        <v>0</v>
      </c>
      <c r="H32" s="17">
        <f t="shared" si="1"/>
        <v>0</v>
      </c>
      <c r="I32" s="17">
        <f t="shared" si="1"/>
        <v>0.92702729999999989</v>
      </c>
      <c r="J32" s="17">
        <f t="shared" si="1"/>
        <v>0</v>
      </c>
      <c r="K32" s="17">
        <f t="shared" si="1"/>
        <v>0.92702729999999989</v>
      </c>
      <c r="L32" s="17"/>
      <c r="M32" s="17"/>
      <c r="N32" s="17"/>
      <c r="O32" s="17"/>
      <c r="P32" s="17"/>
      <c r="Q32" s="6" t="s">
        <v>109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79.709999999999994</v>
      </c>
      <c r="Z32" s="17">
        <v>0</v>
      </c>
      <c r="AA32" s="17">
        <v>79.709999999999994</v>
      </c>
      <c r="AB32" s="18"/>
      <c r="AC32" s="18"/>
      <c r="AD32" s="18"/>
      <c r="AE32" s="18"/>
      <c r="AF32" s="18"/>
      <c r="AJ32" s="51"/>
      <c r="AK32" s="51"/>
    </row>
    <row r="33" spans="1:37" s="19" customFormat="1" ht="10.5" customHeight="1" x14ac:dyDescent="0.2">
      <c r="A33" s="6" t="s">
        <v>30</v>
      </c>
      <c r="B33" s="17">
        <f t="shared" si="1"/>
        <v>0</v>
      </c>
      <c r="C33" s="17">
        <f t="shared" si="1"/>
        <v>0</v>
      </c>
      <c r="D33" s="17">
        <f t="shared" si="1"/>
        <v>0</v>
      </c>
      <c r="E33" s="17">
        <f t="shared" si="1"/>
        <v>0</v>
      </c>
      <c r="F33" s="17">
        <f t="shared" si="1"/>
        <v>3.0336855000000003</v>
      </c>
      <c r="G33" s="17">
        <f t="shared" si="1"/>
        <v>0</v>
      </c>
      <c r="H33" s="17">
        <f t="shared" si="1"/>
        <v>0</v>
      </c>
      <c r="I33" s="17">
        <f t="shared" si="1"/>
        <v>1.2376646</v>
      </c>
      <c r="J33" s="17">
        <f t="shared" si="1"/>
        <v>0</v>
      </c>
      <c r="K33" s="17">
        <f t="shared" si="1"/>
        <v>4.2712338000000001</v>
      </c>
      <c r="L33" s="17"/>
      <c r="M33" s="17"/>
      <c r="N33" s="17"/>
      <c r="O33" s="17"/>
      <c r="P33" s="17"/>
      <c r="Q33" s="6" t="s">
        <v>30</v>
      </c>
      <c r="R33" s="17">
        <v>0</v>
      </c>
      <c r="S33" s="17">
        <v>0</v>
      </c>
      <c r="T33" s="17">
        <v>0</v>
      </c>
      <c r="U33" s="17">
        <v>0</v>
      </c>
      <c r="V33" s="17">
        <v>260.85000000000002</v>
      </c>
      <c r="W33" s="17">
        <v>0</v>
      </c>
      <c r="X33" s="17">
        <v>0</v>
      </c>
      <c r="Y33" s="17">
        <v>106.42</v>
      </c>
      <c r="Z33" s="17">
        <v>0</v>
      </c>
      <c r="AA33" s="17">
        <v>367.26</v>
      </c>
      <c r="AB33" s="18"/>
      <c r="AC33" s="18"/>
      <c r="AD33" s="18"/>
      <c r="AE33" s="18"/>
      <c r="AF33" s="18"/>
      <c r="AJ33" s="51"/>
      <c r="AK33" s="51"/>
    </row>
    <row r="34" spans="1:37" s="19" customFormat="1" ht="10.5" customHeight="1" x14ac:dyDescent="0.25">
      <c r="A34" s="29" t="s">
        <v>35</v>
      </c>
      <c r="B34" s="25">
        <f t="shared" si="1"/>
        <v>0</v>
      </c>
      <c r="C34" s="25">
        <f t="shared" si="1"/>
        <v>0.39611780000000002</v>
      </c>
      <c r="D34" s="25">
        <f t="shared" si="1"/>
        <v>0</v>
      </c>
      <c r="E34" s="25">
        <f t="shared" si="1"/>
        <v>0</v>
      </c>
      <c r="F34" s="25">
        <f t="shared" si="1"/>
        <v>4.7787669999999993</v>
      </c>
      <c r="G34" s="25">
        <f t="shared" si="1"/>
        <v>0</v>
      </c>
      <c r="H34" s="25">
        <f t="shared" si="1"/>
        <v>0</v>
      </c>
      <c r="I34" s="25">
        <f t="shared" si="1"/>
        <v>28.112850099999999</v>
      </c>
      <c r="J34" s="25">
        <f t="shared" si="1"/>
        <v>0</v>
      </c>
      <c r="K34" s="25">
        <f t="shared" si="1"/>
        <v>33.287734899999997</v>
      </c>
      <c r="L34" s="25"/>
      <c r="M34" s="25"/>
      <c r="N34" s="25"/>
      <c r="O34" s="25"/>
      <c r="P34" s="17"/>
      <c r="Q34" s="29" t="s">
        <v>35</v>
      </c>
      <c r="R34" s="25">
        <v>0</v>
      </c>
      <c r="S34" s="25">
        <v>34.06</v>
      </c>
      <c r="T34" s="25">
        <v>0</v>
      </c>
      <c r="U34" s="25">
        <v>0</v>
      </c>
      <c r="V34" s="25">
        <v>410.9</v>
      </c>
      <c r="W34" s="25">
        <v>0</v>
      </c>
      <c r="X34" s="25">
        <v>0</v>
      </c>
      <c r="Y34" s="25">
        <v>2417.27</v>
      </c>
      <c r="Z34" s="25">
        <v>0</v>
      </c>
      <c r="AA34" s="25">
        <v>2862.23</v>
      </c>
      <c r="AB34" s="18"/>
      <c r="AC34" s="18"/>
      <c r="AD34" s="18"/>
      <c r="AE34" s="18"/>
      <c r="AF34" s="18"/>
      <c r="AJ34" s="51"/>
      <c r="AK34" s="51"/>
    </row>
    <row r="35" spans="1:37" s="19" customFormat="1" ht="10.5" customHeight="1" x14ac:dyDescent="0.25">
      <c r="A35" s="30" t="s">
        <v>36</v>
      </c>
      <c r="B35" s="31">
        <f t="shared" si="1"/>
        <v>5.8882690000000002</v>
      </c>
      <c r="C35" s="31">
        <f t="shared" si="1"/>
        <v>3.8245255</v>
      </c>
      <c r="D35" s="31">
        <f t="shared" si="1"/>
        <v>0</v>
      </c>
      <c r="E35" s="31">
        <f t="shared" si="1"/>
        <v>729.1757629</v>
      </c>
      <c r="F35" s="31">
        <f t="shared" si="1"/>
        <v>428.2320679</v>
      </c>
      <c r="G35" s="31">
        <f t="shared" si="1"/>
        <v>89.820583400000004</v>
      </c>
      <c r="H35" s="31">
        <f t="shared" si="1"/>
        <v>0</v>
      </c>
      <c r="I35" s="31">
        <f t="shared" si="1"/>
        <v>270.96213649999999</v>
      </c>
      <c r="J35" s="31">
        <f t="shared" si="1"/>
        <v>14.221396599999999</v>
      </c>
      <c r="K35" s="31">
        <f t="shared" si="1"/>
        <v>1542.1247417999998</v>
      </c>
      <c r="L35" s="39"/>
      <c r="M35" s="39"/>
      <c r="N35" s="39"/>
      <c r="O35" s="39"/>
      <c r="P35" s="17"/>
      <c r="Q35" s="30" t="s">
        <v>36</v>
      </c>
      <c r="R35" s="31">
        <v>506.3</v>
      </c>
      <c r="S35" s="31">
        <v>328.85</v>
      </c>
      <c r="T35" s="31">
        <v>0</v>
      </c>
      <c r="U35" s="31">
        <v>62697.83</v>
      </c>
      <c r="V35" s="31">
        <v>36821.33</v>
      </c>
      <c r="W35" s="31">
        <v>7723.18</v>
      </c>
      <c r="X35" s="31">
        <v>0</v>
      </c>
      <c r="Y35" s="31">
        <v>23298.55</v>
      </c>
      <c r="Z35" s="31">
        <v>1222.82</v>
      </c>
      <c r="AA35" s="31">
        <v>132598.85999999999</v>
      </c>
      <c r="AB35" s="18"/>
      <c r="AC35" s="18"/>
      <c r="AD35" s="18"/>
      <c r="AE35" s="18"/>
      <c r="AF35" s="18"/>
      <c r="AJ35" s="51"/>
      <c r="AK35" s="51"/>
    </row>
    <row r="36" spans="1:37" s="19" customFormat="1" ht="10.5" customHeight="1" x14ac:dyDescent="0.25">
      <c r="A36" s="16" t="s">
        <v>37</v>
      </c>
      <c r="B36" s="25">
        <f t="shared" si="1"/>
        <v>5.3167708000000005</v>
      </c>
      <c r="C36" s="25">
        <f t="shared" si="1"/>
        <v>2.1167762999999997</v>
      </c>
      <c r="D36" s="25">
        <f t="shared" si="1"/>
        <v>0</v>
      </c>
      <c r="E36" s="25">
        <f t="shared" si="1"/>
        <v>24.747477</v>
      </c>
      <c r="F36" s="25">
        <f t="shared" si="1"/>
        <v>69.091038800000007</v>
      </c>
      <c r="G36" s="25">
        <f t="shared" si="1"/>
        <v>25.112891600000001</v>
      </c>
      <c r="H36" s="25">
        <f t="shared" si="1"/>
        <v>0</v>
      </c>
      <c r="I36" s="25">
        <f t="shared" si="1"/>
        <v>78.272807499999999</v>
      </c>
      <c r="J36" s="25">
        <f t="shared" si="1"/>
        <v>7.1425644999999998</v>
      </c>
      <c r="K36" s="25">
        <f t="shared" si="1"/>
        <v>211.80032649999998</v>
      </c>
      <c r="L36" s="25"/>
      <c r="M36" s="25"/>
      <c r="N36" s="25"/>
      <c r="O36" s="25"/>
      <c r="P36" s="17"/>
      <c r="Q36" s="16" t="s">
        <v>37</v>
      </c>
      <c r="R36" s="25">
        <v>457.16</v>
      </c>
      <c r="S36" s="25">
        <v>182.01</v>
      </c>
      <c r="T36" s="25">
        <v>0</v>
      </c>
      <c r="U36" s="25">
        <v>2127.9</v>
      </c>
      <c r="V36" s="25">
        <v>5940.76</v>
      </c>
      <c r="W36" s="25">
        <v>2159.3200000000002</v>
      </c>
      <c r="X36" s="25">
        <v>0</v>
      </c>
      <c r="Y36" s="25">
        <v>6730.25</v>
      </c>
      <c r="Z36" s="25">
        <v>614.15</v>
      </c>
      <c r="AA36" s="25">
        <v>18211.55</v>
      </c>
      <c r="AB36" s="18"/>
      <c r="AC36" s="18"/>
      <c r="AD36" s="18"/>
      <c r="AE36" s="18"/>
      <c r="AF36" s="18"/>
      <c r="AJ36" s="51"/>
      <c r="AK36" s="51"/>
    </row>
    <row r="37" spans="1:37" s="19" customFormat="1" ht="10.5" customHeight="1" x14ac:dyDescent="0.2">
      <c r="A37" s="6" t="s">
        <v>38</v>
      </c>
      <c r="B37" s="17">
        <f t="shared" si="1"/>
        <v>0</v>
      </c>
      <c r="C37" s="17">
        <f t="shared" si="1"/>
        <v>0</v>
      </c>
      <c r="D37" s="17">
        <f t="shared" si="1"/>
        <v>0</v>
      </c>
      <c r="E37" s="17">
        <f t="shared" si="1"/>
        <v>16.3932991</v>
      </c>
      <c r="F37" s="17">
        <f t="shared" si="1"/>
        <v>2.5585999999999999E-3</v>
      </c>
      <c r="G37" s="17">
        <f t="shared" si="1"/>
        <v>9.9709804999999996</v>
      </c>
      <c r="H37" s="17">
        <f t="shared" si="1"/>
        <v>0</v>
      </c>
      <c r="I37" s="17">
        <f t="shared" si="1"/>
        <v>0</v>
      </c>
      <c r="J37" s="17">
        <f t="shared" si="1"/>
        <v>0</v>
      </c>
      <c r="K37" s="17">
        <f t="shared" si="1"/>
        <v>26.366721900000002</v>
      </c>
      <c r="L37" s="17"/>
      <c r="M37" s="17"/>
      <c r="N37" s="17"/>
      <c r="O37" s="17"/>
      <c r="P37" s="17"/>
      <c r="Q37" s="6" t="s">
        <v>38</v>
      </c>
      <c r="R37" s="17">
        <v>0</v>
      </c>
      <c r="S37" s="17">
        <v>0</v>
      </c>
      <c r="T37" s="17">
        <v>0</v>
      </c>
      <c r="U37" s="17">
        <v>1409.57</v>
      </c>
      <c r="V37" s="17">
        <v>0.22</v>
      </c>
      <c r="W37" s="17">
        <v>857.35</v>
      </c>
      <c r="X37" s="17">
        <v>0</v>
      </c>
      <c r="Y37" s="17">
        <v>0</v>
      </c>
      <c r="Z37" s="17">
        <v>0</v>
      </c>
      <c r="AA37" s="17">
        <v>2267.13</v>
      </c>
      <c r="AB37" s="18"/>
      <c r="AC37" s="18"/>
      <c r="AD37" s="18"/>
      <c r="AE37" s="18"/>
      <c r="AF37" s="18"/>
      <c r="AJ37" s="51"/>
      <c r="AK37" s="51"/>
    </row>
    <row r="38" spans="1:37" s="19" customFormat="1" ht="11.25" customHeight="1" x14ac:dyDescent="0.2">
      <c r="A38" s="6" t="s">
        <v>39</v>
      </c>
      <c r="B38" s="17">
        <f t="shared" si="1"/>
        <v>0.19689589999999998</v>
      </c>
      <c r="C38" s="17">
        <f t="shared" si="1"/>
        <v>2.1167762999999997</v>
      </c>
      <c r="D38" s="17">
        <f t="shared" si="1"/>
        <v>0</v>
      </c>
      <c r="E38" s="17">
        <f t="shared" si="1"/>
        <v>0.21085189999999998</v>
      </c>
      <c r="F38" s="17">
        <f t="shared" si="1"/>
        <v>3.8183615999999998</v>
      </c>
      <c r="G38" s="17">
        <f t="shared" si="1"/>
        <v>2.3259999999999999E-4</v>
      </c>
      <c r="H38" s="17">
        <f t="shared" si="1"/>
        <v>0</v>
      </c>
      <c r="I38" s="17">
        <f t="shared" si="1"/>
        <v>1.7846234999999999</v>
      </c>
      <c r="J38" s="17">
        <f t="shared" si="1"/>
        <v>0</v>
      </c>
      <c r="K38" s="17">
        <f t="shared" si="1"/>
        <v>8.1277418000000008</v>
      </c>
      <c r="L38" s="17"/>
      <c r="M38" s="17"/>
      <c r="N38" s="17"/>
      <c r="O38" s="17"/>
      <c r="P38" s="17"/>
      <c r="Q38" s="6" t="s">
        <v>39</v>
      </c>
      <c r="R38" s="17">
        <v>16.93</v>
      </c>
      <c r="S38" s="17">
        <v>182.01</v>
      </c>
      <c r="T38" s="17">
        <v>0</v>
      </c>
      <c r="U38" s="17">
        <v>18.13</v>
      </c>
      <c r="V38" s="17">
        <v>328.32</v>
      </c>
      <c r="W38" s="17">
        <v>0.02</v>
      </c>
      <c r="X38" s="17">
        <v>0</v>
      </c>
      <c r="Y38" s="17">
        <v>153.44999999999999</v>
      </c>
      <c r="Z38" s="17">
        <v>0</v>
      </c>
      <c r="AA38" s="17">
        <v>698.86</v>
      </c>
      <c r="AB38" s="18"/>
      <c r="AC38" s="18"/>
      <c r="AD38" s="18"/>
      <c r="AE38" s="18"/>
      <c r="AF38" s="18"/>
      <c r="AJ38" s="51"/>
      <c r="AK38" s="51"/>
    </row>
    <row r="39" spans="1:37" s="19" customFormat="1" ht="11.25" customHeight="1" x14ac:dyDescent="0.2">
      <c r="A39" s="6" t="s">
        <v>40</v>
      </c>
      <c r="B39" s="17">
        <f t="shared" si="1"/>
        <v>0.13874590000000001</v>
      </c>
      <c r="C39" s="17">
        <f t="shared" si="1"/>
        <v>0</v>
      </c>
      <c r="D39" s="17">
        <f t="shared" si="1"/>
        <v>0</v>
      </c>
      <c r="E39" s="17">
        <f t="shared" si="1"/>
        <v>8.9551000000000006E-3</v>
      </c>
      <c r="F39" s="17">
        <f t="shared" si="1"/>
        <v>0.86608609999999997</v>
      </c>
      <c r="G39" s="17">
        <f t="shared" si="1"/>
        <v>0</v>
      </c>
      <c r="H39" s="17">
        <f t="shared" si="1"/>
        <v>0</v>
      </c>
      <c r="I39" s="17">
        <f t="shared" si="1"/>
        <v>4.0164204999999997</v>
      </c>
      <c r="J39" s="17">
        <f t="shared" si="1"/>
        <v>0</v>
      </c>
      <c r="K39" s="17">
        <f t="shared" si="1"/>
        <v>5.0300912999999996</v>
      </c>
      <c r="L39" s="17"/>
      <c r="M39" s="17"/>
      <c r="N39" s="17"/>
      <c r="O39" s="17"/>
      <c r="P39" s="17"/>
      <c r="Q39" s="6" t="s">
        <v>40</v>
      </c>
      <c r="R39" s="17">
        <v>11.93</v>
      </c>
      <c r="S39" s="17">
        <v>0</v>
      </c>
      <c r="T39" s="17">
        <v>0</v>
      </c>
      <c r="U39" s="17">
        <v>0.77</v>
      </c>
      <c r="V39" s="17">
        <v>74.47</v>
      </c>
      <c r="W39" s="17">
        <v>0</v>
      </c>
      <c r="X39" s="17">
        <v>0</v>
      </c>
      <c r="Y39" s="17">
        <v>345.35</v>
      </c>
      <c r="Z39" s="17">
        <v>0</v>
      </c>
      <c r="AA39" s="17">
        <v>432.51</v>
      </c>
      <c r="AB39" s="18"/>
      <c r="AC39" s="18"/>
      <c r="AD39" s="18"/>
      <c r="AE39" s="18"/>
      <c r="AF39" s="18"/>
      <c r="AJ39" s="51"/>
      <c r="AK39" s="51"/>
    </row>
    <row r="40" spans="1:37" s="19" customFormat="1" ht="10.5" customHeight="1" x14ac:dyDescent="0.2">
      <c r="A40" s="6" t="s">
        <v>41</v>
      </c>
      <c r="B40" s="17">
        <f t="shared" si="1"/>
        <v>3.0225206999999998</v>
      </c>
      <c r="C40" s="17">
        <f t="shared" si="1"/>
        <v>0</v>
      </c>
      <c r="D40" s="17">
        <f t="shared" si="1"/>
        <v>0</v>
      </c>
      <c r="E40" s="17">
        <f t="shared" si="1"/>
        <v>1.1341576</v>
      </c>
      <c r="F40" s="17">
        <f t="shared" si="1"/>
        <v>12.567494299999998</v>
      </c>
      <c r="G40" s="17">
        <f t="shared" si="1"/>
        <v>4.2496019999999994</v>
      </c>
      <c r="H40" s="17">
        <f t="shared" si="1"/>
        <v>0</v>
      </c>
      <c r="I40" s="17">
        <f t="shared" si="1"/>
        <v>5.2441996</v>
      </c>
      <c r="J40" s="17">
        <f t="shared" si="1"/>
        <v>0</v>
      </c>
      <c r="K40" s="17">
        <f t="shared" si="1"/>
        <v>26.218090499999999</v>
      </c>
      <c r="L40" s="17"/>
      <c r="M40" s="17"/>
      <c r="N40" s="17"/>
      <c r="O40" s="17"/>
      <c r="P40" s="17"/>
      <c r="Q40" s="6" t="s">
        <v>41</v>
      </c>
      <c r="R40" s="17">
        <v>259.89</v>
      </c>
      <c r="S40" s="17">
        <v>0</v>
      </c>
      <c r="T40" s="17">
        <v>0</v>
      </c>
      <c r="U40" s="17">
        <v>97.52</v>
      </c>
      <c r="V40" s="17">
        <v>1080.6099999999999</v>
      </c>
      <c r="W40" s="17">
        <v>365.4</v>
      </c>
      <c r="X40" s="17">
        <v>0</v>
      </c>
      <c r="Y40" s="17">
        <v>450.92</v>
      </c>
      <c r="Z40" s="17">
        <v>0</v>
      </c>
      <c r="AA40" s="17">
        <v>2254.35</v>
      </c>
      <c r="AB40" s="18"/>
      <c r="AC40" s="18"/>
      <c r="AD40" s="18"/>
      <c r="AE40" s="18"/>
      <c r="AF40" s="18"/>
      <c r="AJ40" s="51"/>
      <c r="AK40" s="51"/>
    </row>
    <row r="41" spans="1:37" s="19" customFormat="1" ht="10.5" customHeight="1" x14ac:dyDescent="0.2">
      <c r="A41" s="6" t="s">
        <v>42</v>
      </c>
      <c r="B41" s="17">
        <f t="shared" si="1"/>
        <v>0.36553089999999999</v>
      </c>
      <c r="C41" s="17">
        <f t="shared" si="1"/>
        <v>0</v>
      </c>
      <c r="D41" s="17">
        <f t="shared" si="1"/>
        <v>0</v>
      </c>
      <c r="E41" s="17">
        <f t="shared" si="1"/>
        <v>0.91097790000000001</v>
      </c>
      <c r="F41" s="17">
        <f t="shared" si="1"/>
        <v>9.033718799999999</v>
      </c>
      <c r="G41" s="17">
        <f t="shared" si="1"/>
        <v>1.1520678</v>
      </c>
      <c r="H41" s="17">
        <f t="shared" si="1"/>
        <v>0</v>
      </c>
      <c r="I41" s="17">
        <f t="shared" si="1"/>
        <v>13.911340800000001</v>
      </c>
      <c r="J41" s="17">
        <f t="shared" si="1"/>
        <v>1.7332189</v>
      </c>
      <c r="K41" s="17">
        <f t="shared" si="1"/>
        <v>27.106855100000001</v>
      </c>
      <c r="L41" s="17"/>
      <c r="M41" s="17"/>
      <c r="N41" s="17"/>
      <c r="O41" s="17"/>
      <c r="P41" s="17"/>
      <c r="Q41" s="6" t="s">
        <v>42</v>
      </c>
      <c r="R41" s="17">
        <v>31.43</v>
      </c>
      <c r="S41" s="17">
        <v>0</v>
      </c>
      <c r="T41" s="17">
        <v>0</v>
      </c>
      <c r="U41" s="17">
        <v>78.33</v>
      </c>
      <c r="V41" s="17">
        <v>776.76</v>
      </c>
      <c r="W41" s="17">
        <v>99.06</v>
      </c>
      <c r="X41" s="17">
        <v>0</v>
      </c>
      <c r="Y41" s="17">
        <v>1196.1600000000001</v>
      </c>
      <c r="Z41" s="17">
        <v>149.03</v>
      </c>
      <c r="AA41" s="17">
        <v>2330.77</v>
      </c>
      <c r="AB41" s="18"/>
      <c r="AC41" s="18"/>
      <c r="AD41" s="18"/>
      <c r="AE41" s="18"/>
      <c r="AF41" s="18"/>
      <c r="AJ41" s="51"/>
      <c r="AK41" s="51"/>
    </row>
    <row r="42" spans="1:37" s="19" customFormat="1" ht="10.5" customHeight="1" x14ac:dyDescent="0.2">
      <c r="A42" s="6" t="s">
        <v>43</v>
      </c>
      <c r="B42" s="17">
        <f t="shared" si="1"/>
        <v>7.0128900000000008E-2</v>
      </c>
      <c r="C42" s="17">
        <f t="shared" si="1"/>
        <v>0</v>
      </c>
      <c r="D42" s="17">
        <f t="shared" si="1"/>
        <v>0</v>
      </c>
      <c r="E42" s="17">
        <f t="shared" si="1"/>
        <v>4.8845999999999994E-3</v>
      </c>
      <c r="F42" s="17">
        <f t="shared" si="1"/>
        <v>3.3729325999999995</v>
      </c>
      <c r="G42" s="17">
        <f t="shared" si="1"/>
        <v>0</v>
      </c>
      <c r="H42" s="17">
        <f t="shared" si="1"/>
        <v>0</v>
      </c>
      <c r="I42" s="17">
        <f t="shared" si="1"/>
        <v>4.9263516999999997</v>
      </c>
      <c r="J42" s="17">
        <f t="shared" si="1"/>
        <v>0</v>
      </c>
      <c r="K42" s="17">
        <f t="shared" si="1"/>
        <v>8.374297799999999</v>
      </c>
      <c r="L42" s="17"/>
      <c r="M42" s="17"/>
      <c r="N42" s="17"/>
      <c r="O42" s="17"/>
      <c r="P42" s="17"/>
      <c r="Q42" s="6" t="s">
        <v>43</v>
      </c>
      <c r="R42" s="17">
        <v>6.03</v>
      </c>
      <c r="S42" s="17">
        <v>0</v>
      </c>
      <c r="T42" s="17">
        <v>0</v>
      </c>
      <c r="U42" s="17">
        <v>0.42</v>
      </c>
      <c r="V42" s="17">
        <v>290.02</v>
      </c>
      <c r="W42" s="17">
        <v>0</v>
      </c>
      <c r="X42" s="17">
        <v>0</v>
      </c>
      <c r="Y42" s="17">
        <v>423.59</v>
      </c>
      <c r="Z42" s="17">
        <v>0</v>
      </c>
      <c r="AA42" s="17">
        <v>720.06</v>
      </c>
      <c r="AB42" s="18"/>
      <c r="AC42" s="18"/>
      <c r="AD42" s="18"/>
      <c r="AE42" s="18"/>
      <c r="AF42" s="18"/>
      <c r="AJ42" s="51"/>
      <c r="AK42" s="51"/>
    </row>
    <row r="43" spans="1:37" s="19" customFormat="1" ht="10.5" customHeight="1" x14ac:dyDescent="0.2">
      <c r="A43" s="6" t="s">
        <v>44</v>
      </c>
      <c r="B43" s="17">
        <f t="shared" si="1"/>
        <v>2.8609799999999998E-2</v>
      </c>
      <c r="C43" s="17">
        <f t="shared" si="1"/>
        <v>0</v>
      </c>
      <c r="D43" s="17">
        <f t="shared" si="1"/>
        <v>0</v>
      </c>
      <c r="E43" s="17">
        <f t="shared" si="1"/>
        <v>1.1164799999999999E-2</v>
      </c>
      <c r="F43" s="17">
        <f t="shared" si="1"/>
        <v>1.3364033</v>
      </c>
      <c r="G43" s="17">
        <f t="shared" si="1"/>
        <v>0</v>
      </c>
      <c r="H43" s="17">
        <f t="shared" si="1"/>
        <v>0</v>
      </c>
      <c r="I43" s="17">
        <f t="shared" si="1"/>
        <v>5.4360945999999997</v>
      </c>
      <c r="J43" s="17">
        <f t="shared" si="1"/>
        <v>0</v>
      </c>
      <c r="K43" s="17">
        <f t="shared" si="1"/>
        <v>6.8121561999999996</v>
      </c>
      <c r="L43" s="17"/>
      <c r="M43" s="17"/>
      <c r="N43" s="17"/>
      <c r="O43" s="17"/>
      <c r="P43" s="17"/>
      <c r="Q43" s="6" t="s">
        <v>44</v>
      </c>
      <c r="R43" s="17">
        <v>2.46</v>
      </c>
      <c r="S43" s="17">
        <v>0</v>
      </c>
      <c r="T43" s="17">
        <v>0</v>
      </c>
      <c r="U43" s="17">
        <v>0.96</v>
      </c>
      <c r="V43" s="17">
        <v>114.91</v>
      </c>
      <c r="W43" s="17">
        <v>0</v>
      </c>
      <c r="X43" s="17">
        <v>0</v>
      </c>
      <c r="Y43" s="17">
        <v>467.42</v>
      </c>
      <c r="Z43" s="17">
        <v>0</v>
      </c>
      <c r="AA43" s="17">
        <v>585.74</v>
      </c>
      <c r="AB43" s="18"/>
      <c r="AC43" s="18"/>
      <c r="AD43" s="18"/>
      <c r="AE43" s="18"/>
      <c r="AF43" s="18"/>
      <c r="AJ43" s="51"/>
      <c r="AK43" s="51"/>
    </row>
    <row r="44" spans="1:37" s="19" customFormat="1" ht="10.5" customHeight="1" x14ac:dyDescent="0.2">
      <c r="A44" s="6" t="s">
        <v>45</v>
      </c>
      <c r="B44" s="17">
        <f t="shared" ref="B44:K62" si="2">R44*$N$4</f>
        <v>0</v>
      </c>
      <c r="C44" s="17">
        <f t="shared" si="2"/>
        <v>0</v>
      </c>
      <c r="D44" s="17">
        <f t="shared" si="2"/>
        <v>0</v>
      </c>
      <c r="E44" s="17">
        <f t="shared" si="2"/>
        <v>0.3015659</v>
      </c>
      <c r="F44" s="17">
        <f t="shared" si="2"/>
        <v>2.6004679999999998</v>
      </c>
      <c r="G44" s="17">
        <f t="shared" si="2"/>
        <v>0</v>
      </c>
      <c r="H44" s="17">
        <f t="shared" si="2"/>
        <v>0</v>
      </c>
      <c r="I44" s="17">
        <f t="shared" si="2"/>
        <v>2.8750523000000001</v>
      </c>
      <c r="J44" s="17">
        <f t="shared" si="2"/>
        <v>0</v>
      </c>
      <c r="K44" s="17">
        <f t="shared" si="2"/>
        <v>5.7770862000000003</v>
      </c>
      <c r="L44" s="17"/>
      <c r="M44" s="17"/>
      <c r="N44" s="17"/>
      <c r="O44" s="17"/>
      <c r="P44" s="17"/>
      <c r="Q44" s="6" t="s">
        <v>45</v>
      </c>
      <c r="R44" s="17">
        <v>0</v>
      </c>
      <c r="S44" s="17">
        <v>0</v>
      </c>
      <c r="T44" s="17">
        <v>0</v>
      </c>
      <c r="U44" s="17">
        <v>25.93</v>
      </c>
      <c r="V44" s="17">
        <v>223.6</v>
      </c>
      <c r="W44" s="17">
        <v>0</v>
      </c>
      <c r="X44" s="17">
        <v>0</v>
      </c>
      <c r="Y44" s="17">
        <v>247.21</v>
      </c>
      <c r="Z44" s="17">
        <v>0</v>
      </c>
      <c r="AA44" s="17">
        <v>496.74</v>
      </c>
      <c r="AB44" s="18"/>
      <c r="AC44" s="18"/>
      <c r="AD44" s="18"/>
      <c r="AE44" s="18"/>
      <c r="AF44" s="18"/>
      <c r="AJ44" s="51"/>
      <c r="AK44" s="51"/>
    </row>
    <row r="45" spans="1:37" s="19" customFormat="1" ht="10.5" customHeight="1" x14ac:dyDescent="0.2">
      <c r="A45" s="6" t="s">
        <v>46</v>
      </c>
      <c r="B45" s="17">
        <f t="shared" si="2"/>
        <v>0.25213839999999998</v>
      </c>
      <c r="C45" s="17">
        <f t="shared" si="2"/>
        <v>0</v>
      </c>
      <c r="D45" s="17">
        <f t="shared" si="2"/>
        <v>0</v>
      </c>
      <c r="E45" s="17">
        <f t="shared" si="2"/>
        <v>1.5984271999999999</v>
      </c>
      <c r="F45" s="17">
        <f t="shared" si="2"/>
        <v>24.804580299999998</v>
      </c>
      <c r="G45" s="17">
        <f t="shared" si="2"/>
        <v>0.93005109999999991</v>
      </c>
      <c r="H45" s="17">
        <f t="shared" si="2"/>
        <v>0</v>
      </c>
      <c r="I45" s="17">
        <f t="shared" si="2"/>
        <v>11.287263899999999</v>
      </c>
      <c r="J45" s="17">
        <f t="shared" si="2"/>
        <v>0.20515320000000001</v>
      </c>
      <c r="K45" s="17">
        <f t="shared" si="2"/>
        <v>39.077614099999998</v>
      </c>
      <c r="L45" s="17"/>
      <c r="M45" s="17"/>
      <c r="N45" s="17"/>
      <c r="O45" s="17"/>
      <c r="P45" s="17"/>
      <c r="Q45" s="6" t="s">
        <v>46</v>
      </c>
      <c r="R45" s="17">
        <v>21.68</v>
      </c>
      <c r="S45" s="17">
        <v>0</v>
      </c>
      <c r="T45" s="17">
        <v>0</v>
      </c>
      <c r="U45" s="17">
        <v>137.44</v>
      </c>
      <c r="V45" s="17">
        <v>2132.81</v>
      </c>
      <c r="W45" s="17">
        <v>79.97</v>
      </c>
      <c r="X45" s="17">
        <v>0</v>
      </c>
      <c r="Y45" s="17">
        <v>970.53</v>
      </c>
      <c r="Z45" s="17">
        <v>17.64</v>
      </c>
      <c r="AA45" s="17">
        <v>3360.07</v>
      </c>
      <c r="AB45" s="18"/>
      <c r="AC45" s="18"/>
      <c r="AD45" s="18"/>
      <c r="AE45" s="18"/>
      <c r="AF45" s="18"/>
      <c r="AJ45" s="51"/>
      <c r="AK45" s="51"/>
    </row>
    <row r="46" spans="1:37" s="19" customFormat="1" ht="10.5" customHeight="1" x14ac:dyDescent="0.2">
      <c r="A46" s="6" t="s">
        <v>47</v>
      </c>
      <c r="B46" s="17">
        <f t="shared" si="2"/>
        <v>0</v>
      </c>
      <c r="C46" s="17">
        <f t="shared" si="2"/>
        <v>0</v>
      </c>
      <c r="D46" s="17">
        <f t="shared" si="2"/>
        <v>0</v>
      </c>
      <c r="E46" s="17">
        <f t="shared" si="2"/>
        <v>0.31098619999999999</v>
      </c>
      <c r="F46" s="17">
        <f t="shared" si="2"/>
        <v>1.8068368000000001</v>
      </c>
      <c r="G46" s="17">
        <f t="shared" si="2"/>
        <v>0</v>
      </c>
      <c r="H46" s="17">
        <f t="shared" si="2"/>
        <v>0</v>
      </c>
      <c r="I46" s="17">
        <f t="shared" si="2"/>
        <v>2.1749262999999996</v>
      </c>
      <c r="J46" s="17">
        <f t="shared" si="2"/>
        <v>0</v>
      </c>
      <c r="K46" s="17">
        <f t="shared" si="2"/>
        <v>4.2928655999999998</v>
      </c>
      <c r="L46" s="17"/>
      <c r="M46" s="17"/>
      <c r="N46" s="17"/>
      <c r="O46" s="17"/>
      <c r="P46" s="17"/>
      <c r="Q46" s="6" t="s">
        <v>47</v>
      </c>
      <c r="R46" s="17">
        <v>0</v>
      </c>
      <c r="S46" s="17">
        <v>0</v>
      </c>
      <c r="T46" s="17">
        <v>0</v>
      </c>
      <c r="U46" s="17">
        <v>26.74</v>
      </c>
      <c r="V46" s="17">
        <v>155.36000000000001</v>
      </c>
      <c r="W46" s="17">
        <v>0</v>
      </c>
      <c r="X46" s="17">
        <v>0</v>
      </c>
      <c r="Y46" s="17">
        <v>187.01</v>
      </c>
      <c r="Z46" s="17">
        <v>0</v>
      </c>
      <c r="AA46" s="17">
        <v>369.12</v>
      </c>
      <c r="AB46" s="18"/>
      <c r="AC46" s="18"/>
      <c r="AD46" s="18"/>
      <c r="AE46" s="18"/>
      <c r="AF46" s="18"/>
      <c r="AJ46" s="51"/>
      <c r="AK46" s="51"/>
    </row>
    <row r="47" spans="1:37" s="19" customFormat="1" ht="10.5" customHeight="1" x14ac:dyDescent="0.2">
      <c r="A47" s="6" t="s">
        <v>48</v>
      </c>
      <c r="B47" s="17">
        <f t="shared" si="2"/>
        <v>0</v>
      </c>
      <c r="C47" s="17">
        <f t="shared" si="2"/>
        <v>0</v>
      </c>
      <c r="D47" s="17">
        <f t="shared" si="2"/>
        <v>0</v>
      </c>
      <c r="E47" s="17">
        <f t="shared" si="2"/>
        <v>0.3300594</v>
      </c>
      <c r="F47" s="17">
        <f t="shared" si="2"/>
        <v>4.6489761999999999</v>
      </c>
      <c r="G47" s="17">
        <f t="shared" si="2"/>
        <v>5.0914976999999997</v>
      </c>
      <c r="H47" s="17">
        <f t="shared" si="2"/>
        <v>0</v>
      </c>
      <c r="I47" s="17">
        <f t="shared" si="2"/>
        <v>8.304983</v>
      </c>
      <c r="J47" s="17">
        <f t="shared" si="2"/>
        <v>0.32249990000000001</v>
      </c>
      <c r="K47" s="17">
        <f t="shared" si="2"/>
        <v>18.698016200000001</v>
      </c>
      <c r="L47" s="17"/>
      <c r="M47" s="17"/>
      <c r="N47" s="17"/>
      <c r="O47" s="17"/>
      <c r="P47" s="17"/>
      <c r="Q47" s="6" t="s">
        <v>48</v>
      </c>
      <c r="R47" s="17">
        <v>0</v>
      </c>
      <c r="S47" s="17">
        <v>0</v>
      </c>
      <c r="T47" s="17">
        <v>0</v>
      </c>
      <c r="U47" s="17">
        <v>28.38</v>
      </c>
      <c r="V47" s="17">
        <v>399.74</v>
      </c>
      <c r="W47" s="17">
        <v>437.79</v>
      </c>
      <c r="X47" s="17">
        <v>0</v>
      </c>
      <c r="Y47" s="17">
        <v>714.1</v>
      </c>
      <c r="Z47" s="17">
        <v>27.73</v>
      </c>
      <c r="AA47" s="17">
        <v>1607.74</v>
      </c>
      <c r="AB47" s="18"/>
      <c r="AC47" s="18"/>
      <c r="AD47" s="18"/>
      <c r="AE47" s="18"/>
      <c r="AF47" s="18"/>
      <c r="AJ47" s="51"/>
      <c r="AK47" s="51"/>
    </row>
    <row r="48" spans="1:37" s="19" customFormat="1" ht="11.25" customHeight="1" x14ac:dyDescent="0.2">
      <c r="A48" s="6" t="s">
        <v>113</v>
      </c>
      <c r="B48" s="17">
        <f t="shared" si="2"/>
        <v>1.1818406000000001</v>
      </c>
      <c r="C48" s="17">
        <f t="shared" si="2"/>
        <v>0</v>
      </c>
      <c r="D48" s="17">
        <f t="shared" si="2"/>
        <v>0</v>
      </c>
      <c r="E48" s="17">
        <f t="shared" si="2"/>
        <v>0.58638460000000003</v>
      </c>
      <c r="F48" s="17">
        <f t="shared" si="2"/>
        <v>1.4860814</v>
      </c>
      <c r="G48" s="17">
        <f t="shared" si="2"/>
        <v>3.7184599</v>
      </c>
      <c r="H48" s="17">
        <f t="shared" si="2"/>
        <v>0</v>
      </c>
      <c r="I48" s="17">
        <f t="shared" si="2"/>
        <v>16.8900164</v>
      </c>
      <c r="J48" s="17">
        <f t="shared" si="2"/>
        <v>4.8816924999999998</v>
      </c>
      <c r="K48" s="17">
        <f t="shared" si="2"/>
        <v>28.744475399999999</v>
      </c>
      <c r="L48" s="17"/>
      <c r="M48" s="17"/>
      <c r="N48" s="17"/>
      <c r="O48" s="17"/>
      <c r="P48" s="17"/>
      <c r="Q48" s="6" t="s">
        <v>113</v>
      </c>
      <c r="R48" s="17">
        <v>101.62</v>
      </c>
      <c r="S48" s="17">
        <v>0</v>
      </c>
      <c r="T48" s="17">
        <v>0</v>
      </c>
      <c r="U48" s="17">
        <v>50.42</v>
      </c>
      <c r="V48" s="17">
        <v>127.78</v>
      </c>
      <c r="W48" s="17">
        <v>319.73</v>
      </c>
      <c r="X48" s="17">
        <v>0</v>
      </c>
      <c r="Y48" s="17">
        <v>1452.28</v>
      </c>
      <c r="Z48" s="17">
        <v>419.75</v>
      </c>
      <c r="AA48" s="17">
        <v>2471.58</v>
      </c>
      <c r="AB48" s="18"/>
      <c r="AC48" s="18"/>
      <c r="AD48" s="18"/>
      <c r="AE48" s="18"/>
      <c r="AF48" s="18"/>
      <c r="AJ48" s="51"/>
      <c r="AK48" s="51"/>
    </row>
    <row r="49" spans="1:37" s="19" customFormat="1" ht="11.25" customHeight="1" x14ac:dyDescent="0.2">
      <c r="A49" s="6" t="s">
        <v>49</v>
      </c>
      <c r="B49" s="17">
        <f t="shared" si="2"/>
        <v>6.0476000000000002E-2</v>
      </c>
      <c r="C49" s="17">
        <f t="shared" si="2"/>
        <v>0</v>
      </c>
      <c r="D49" s="17">
        <f t="shared" si="2"/>
        <v>0</v>
      </c>
      <c r="E49" s="17">
        <f t="shared" si="2"/>
        <v>2.9457627</v>
      </c>
      <c r="F49" s="17">
        <f t="shared" si="2"/>
        <v>2.7465408</v>
      </c>
      <c r="G49" s="17">
        <f t="shared" si="2"/>
        <v>0</v>
      </c>
      <c r="H49" s="17">
        <f t="shared" si="2"/>
        <v>0</v>
      </c>
      <c r="I49" s="17">
        <f t="shared" si="2"/>
        <v>1.4216511999999999</v>
      </c>
      <c r="J49" s="17">
        <f t="shared" si="2"/>
        <v>0</v>
      </c>
      <c r="K49" s="17">
        <f t="shared" si="2"/>
        <v>7.1744306999999994</v>
      </c>
      <c r="L49" s="17"/>
      <c r="M49" s="17"/>
      <c r="N49" s="17"/>
      <c r="O49" s="17"/>
      <c r="P49" s="17"/>
      <c r="Q49" s="6" t="s">
        <v>49</v>
      </c>
      <c r="R49" s="17">
        <v>5.2</v>
      </c>
      <c r="S49" s="17">
        <v>0</v>
      </c>
      <c r="T49" s="17">
        <v>0</v>
      </c>
      <c r="U49" s="17">
        <v>253.29</v>
      </c>
      <c r="V49" s="17">
        <v>236.16</v>
      </c>
      <c r="W49" s="17">
        <v>0</v>
      </c>
      <c r="X49" s="17">
        <v>0</v>
      </c>
      <c r="Y49" s="17">
        <v>122.24</v>
      </c>
      <c r="Z49" s="17">
        <v>0</v>
      </c>
      <c r="AA49" s="17">
        <v>616.89</v>
      </c>
      <c r="AB49" s="18"/>
      <c r="AC49" s="18"/>
      <c r="AD49" s="18"/>
      <c r="AE49" s="18"/>
      <c r="AF49" s="18"/>
      <c r="AJ49" s="51"/>
      <c r="AK49" s="51"/>
    </row>
    <row r="50" spans="1:37" s="19" customFormat="1" ht="10.5" customHeight="1" x14ac:dyDescent="0.25">
      <c r="A50" s="16" t="s">
        <v>50</v>
      </c>
      <c r="B50" s="25">
        <f t="shared" si="2"/>
        <v>0.12525509999999998</v>
      </c>
      <c r="C50" s="25">
        <f t="shared" si="2"/>
        <v>0</v>
      </c>
      <c r="D50" s="25">
        <f t="shared" si="2"/>
        <v>0</v>
      </c>
      <c r="E50" s="25">
        <f t="shared" si="2"/>
        <v>580.39631299999996</v>
      </c>
      <c r="F50" s="25">
        <f t="shared" si="2"/>
        <v>1.8083487</v>
      </c>
      <c r="G50" s="25">
        <f t="shared" si="2"/>
        <v>32.017389999999999</v>
      </c>
      <c r="H50" s="25">
        <f t="shared" si="2"/>
        <v>0</v>
      </c>
      <c r="I50" s="25">
        <f t="shared" si="2"/>
        <v>12.946632300000001</v>
      </c>
      <c r="J50" s="25">
        <f t="shared" si="2"/>
        <v>0</v>
      </c>
      <c r="K50" s="25">
        <f t="shared" si="2"/>
        <v>627.29393909999999</v>
      </c>
      <c r="L50" s="25"/>
      <c r="M50" s="25"/>
      <c r="N50" s="25"/>
      <c r="O50" s="25"/>
      <c r="P50" s="17"/>
      <c r="Q50" s="16" t="s">
        <v>107</v>
      </c>
      <c r="R50" s="25">
        <v>10.77</v>
      </c>
      <c r="S50" s="25">
        <v>0</v>
      </c>
      <c r="T50" s="25">
        <v>0</v>
      </c>
      <c r="U50" s="25">
        <v>49905.1</v>
      </c>
      <c r="V50" s="25">
        <v>155.49</v>
      </c>
      <c r="W50" s="25">
        <v>2753</v>
      </c>
      <c r="X50" s="25">
        <v>0</v>
      </c>
      <c r="Y50" s="25">
        <v>1113.21</v>
      </c>
      <c r="Z50" s="25">
        <v>0</v>
      </c>
      <c r="AA50" s="25">
        <v>53937.57</v>
      </c>
      <c r="AB50" s="18"/>
      <c r="AC50" s="18"/>
      <c r="AD50" s="18"/>
      <c r="AE50" s="18"/>
      <c r="AF50" s="18"/>
      <c r="AJ50" s="51"/>
      <c r="AK50" s="51"/>
    </row>
    <row r="51" spans="1:37" s="19" customFormat="1" ht="10.5" customHeight="1" x14ac:dyDescent="0.2">
      <c r="A51" s="6" t="s">
        <v>51</v>
      </c>
      <c r="B51" s="17">
        <f t="shared" si="2"/>
        <v>0</v>
      </c>
      <c r="C51" s="17">
        <f t="shared" si="2"/>
        <v>0</v>
      </c>
      <c r="D51" s="17">
        <f t="shared" si="2"/>
        <v>0</v>
      </c>
      <c r="E51" s="17">
        <f t="shared" si="2"/>
        <v>153.9136297</v>
      </c>
      <c r="F51" s="17">
        <f t="shared" si="2"/>
        <v>0</v>
      </c>
      <c r="G51" s="17">
        <f t="shared" si="2"/>
        <v>3.3811899000000003</v>
      </c>
      <c r="H51" s="17">
        <f t="shared" si="2"/>
        <v>0</v>
      </c>
      <c r="I51" s="17">
        <f t="shared" si="2"/>
        <v>0</v>
      </c>
      <c r="J51" s="17">
        <f t="shared" si="2"/>
        <v>0</v>
      </c>
      <c r="K51" s="17">
        <f t="shared" si="2"/>
        <v>157.29481960000001</v>
      </c>
      <c r="L51" s="17"/>
      <c r="M51" s="17"/>
      <c r="N51" s="17"/>
      <c r="O51" s="17"/>
      <c r="P51" s="17"/>
      <c r="Q51" s="6" t="s">
        <v>51</v>
      </c>
      <c r="R51" s="17">
        <v>0</v>
      </c>
      <c r="S51" s="17">
        <v>0</v>
      </c>
      <c r="T51" s="17">
        <v>0</v>
      </c>
      <c r="U51" s="17">
        <v>13234.19</v>
      </c>
      <c r="V51" s="17">
        <v>0</v>
      </c>
      <c r="W51" s="17">
        <v>290.73</v>
      </c>
      <c r="X51" s="17">
        <v>0</v>
      </c>
      <c r="Y51" s="17">
        <v>0</v>
      </c>
      <c r="Z51" s="17">
        <v>0</v>
      </c>
      <c r="AA51" s="17">
        <v>13524.92</v>
      </c>
      <c r="AB51" s="18"/>
      <c r="AC51" s="18"/>
      <c r="AD51" s="18"/>
      <c r="AE51" s="18"/>
      <c r="AF51" s="18"/>
      <c r="AJ51" s="51"/>
      <c r="AK51" s="51"/>
    </row>
    <row r="52" spans="1:37" s="19" customFormat="1" ht="10.5" customHeight="1" x14ac:dyDescent="0.2">
      <c r="A52" s="6" t="s">
        <v>52</v>
      </c>
      <c r="B52" s="17">
        <f t="shared" si="2"/>
        <v>0.12525509999999998</v>
      </c>
      <c r="C52" s="17">
        <f t="shared" si="2"/>
        <v>0</v>
      </c>
      <c r="D52" s="17">
        <f t="shared" si="2"/>
        <v>0</v>
      </c>
      <c r="E52" s="17">
        <f t="shared" si="2"/>
        <v>6.221235899999999</v>
      </c>
      <c r="F52" s="17">
        <f t="shared" si="2"/>
        <v>0</v>
      </c>
      <c r="G52" s="17">
        <f t="shared" si="2"/>
        <v>0</v>
      </c>
      <c r="H52" s="17">
        <f t="shared" si="2"/>
        <v>0</v>
      </c>
      <c r="I52" s="17">
        <f t="shared" si="2"/>
        <v>5.0802166</v>
      </c>
      <c r="J52" s="17">
        <f t="shared" si="2"/>
        <v>0</v>
      </c>
      <c r="K52" s="17">
        <f t="shared" si="2"/>
        <v>11.4265913</v>
      </c>
      <c r="L52" s="17"/>
      <c r="M52" s="17"/>
      <c r="N52" s="17"/>
      <c r="O52" s="17"/>
      <c r="P52" s="17"/>
      <c r="Q52" s="6" t="s">
        <v>52</v>
      </c>
      <c r="R52" s="17">
        <v>10.77</v>
      </c>
      <c r="S52" s="17">
        <v>0</v>
      </c>
      <c r="T52" s="17">
        <v>0</v>
      </c>
      <c r="U52" s="17">
        <v>534.92999999999995</v>
      </c>
      <c r="V52" s="17">
        <v>0</v>
      </c>
      <c r="W52" s="17">
        <v>0</v>
      </c>
      <c r="X52" s="17">
        <v>0</v>
      </c>
      <c r="Y52" s="17">
        <v>436.82</v>
      </c>
      <c r="Z52" s="17">
        <v>0</v>
      </c>
      <c r="AA52" s="17">
        <v>982.51</v>
      </c>
      <c r="AB52" s="18"/>
      <c r="AC52" s="18"/>
      <c r="AD52" s="18"/>
      <c r="AE52" s="18"/>
      <c r="AF52" s="18"/>
      <c r="AJ52" s="51"/>
      <c r="AK52" s="51"/>
    </row>
    <row r="53" spans="1:37" s="19" customFormat="1" ht="10.5" customHeight="1" x14ac:dyDescent="0.2">
      <c r="A53" s="6" t="s">
        <v>53</v>
      </c>
      <c r="B53" s="17">
        <f t="shared" si="2"/>
        <v>0</v>
      </c>
      <c r="C53" s="17">
        <f t="shared" si="2"/>
        <v>0</v>
      </c>
      <c r="D53" s="17">
        <f t="shared" si="2"/>
        <v>0</v>
      </c>
      <c r="E53" s="17">
        <f t="shared" si="2"/>
        <v>410.98489419999993</v>
      </c>
      <c r="F53" s="17">
        <f t="shared" si="2"/>
        <v>1.8083487</v>
      </c>
      <c r="G53" s="17">
        <f t="shared" si="2"/>
        <v>28.6362001</v>
      </c>
      <c r="H53" s="17">
        <f t="shared" si="2"/>
        <v>0</v>
      </c>
      <c r="I53" s="17">
        <f t="shared" si="2"/>
        <v>7.8664156999999992</v>
      </c>
      <c r="J53" s="17">
        <f t="shared" si="2"/>
        <v>0</v>
      </c>
      <c r="K53" s="17">
        <f t="shared" si="2"/>
        <v>449.295975</v>
      </c>
      <c r="L53" s="17"/>
      <c r="M53" s="17"/>
      <c r="N53" s="17"/>
      <c r="O53" s="17"/>
      <c r="P53" s="17"/>
      <c r="Q53" s="6" t="s">
        <v>53</v>
      </c>
      <c r="R53" s="17">
        <v>0</v>
      </c>
      <c r="S53" s="17">
        <v>0</v>
      </c>
      <c r="T53" s="17">
        <v>0</v>
      </c>
      <c r="U53" s="17">
        <v>35338.339999999997</v>
      </c>
      <c r="V53" s="17">
        <v>155.49</v>
      </c>
      <c r="W53" s="17">
        <v>2462.27</v>
      </c>
      <c r="X53" s="17">
        <v>0</v>
      </c>
      <c r="Y53" s="17">
        <v>676.39</v>
      </c>
      <c r="Z53" s="17">
        <v>0</v>
      </c>
      <c r="AA53" s="17">
        <v>38632.5</v>
      </c>
      <c r="AB53" s="18"/>
      <c r="AC53" s="18"/>
      <c r="AD53" s="18"/>
      <c r="AE53" s="18"/>
      <c r="AF53" s="18"/>
      <c r="AJ53" s="51"/>
      <c r="AK53" s="51"/>
    </row>
    <row r="54" spans="1:37" s="19" customFormat="1" ht="10.5" customHeight="1" x14ac:dyDescent="0.2">
      <c r="A54" s="6" t="s">
        <v>54</v>
      </c>
      <c r="B54" s="17">
        <f t="shared" si="2"/>
        <v>0</v>
      </c>
      <c r="C54" s="17">
        <f t="shared" si="2"/>
        <v>0</v>
      </c>
      <c r="D54" s="17">
        <f t="shared" si="2"/>
        <v>0</v>
      </c>
      <c r="E54" s="17">
        <f t="shared" si="2"/>
        <v>9.2765532000000004</v>
      </c>
      <c r="F54" s="17">
        <f t="shared" si="2"/>
        <v>0</v>
      </c>
      <c r="G54" s="17">
        <f t="shared" si="2"/>
        <v>0</v>
      </c>
      <c r="H54" s="17">
        <f t="shared" si="2"/>
        <v>0</v>
      </c>
      <c r="I54" s="17">
        <f t="shared" si="2"/>
        <v>0</v>
      </c>
      <c r="J54" s="17">
        <f t="shared" si="2"/>
        <v>0</v>
      </c>
      <c r="K54" s="17">
        <f t="shared" si="2"/>
        <v>9.2765532000000004</v>
      </c>
      <c r="L54" s="17"/>
      <c r="M54" s="17"/>
      <c r="N54" s="17"/>
      <c r="O54" s="17"/>
      <c r="P54" s="17"/>
      <c r="Q54" s="6" t="s">
        <v>54</v>
      </c>
      <c r="R54" s="17">
        <v>0</v>
      </c>
      <c r="S54" s="17">
        <v>0</v>
      </c>
      <c r="T54" s="17">
        <v>0</v>
      </c>
      <c r="U54" s="17">
        <v>797.64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  <c r="AA54" s="17">
        <v>797.64</v>
      </c>
      <c r="AB54" s="18"/>
      <c r="AC54" s="18"/>
      <c r="AD54" s="18"/>
      <c r="AE54" s="18"/>
      <c r="AF54" s="18"/>
      <c r="AJ54" s="51"/>
      <c r="AK54" s="51"/>
    </row>
    <row r="55" spans="1:37" s="19" customFormat="1" ht="10.5" customHeight="1" x14ac:dyDescent="0.2">
      <c r="A55" s="6" t="s">
        <v>55</v>
      </c>
      <c r="B55" s="17">
        <f t="shared" si="2"/>
        <v>0</v>
      </c>
      <c r="C55" s="17">
        <f t="shared" si="2"/>
        <v>0</v>
      </c>
      <c r="D55" s="17">
        <f t="shared" si="2"/>
        <v>0</v>
      </c>
      <c r="E55" s="17">
        <f t="shared" si="2"/>
        <v>0</v>
      </c>
      <c r="F55" s="17">
        <f t="shared" si="2"/>
        <v>0</v>
      </c>
      <c r="G55" s="17">
        <f t="shared" si="2"/>
        <v>0</v>
      </c>
      <c r="H55" s="17">
        <f t="shared" si="2"/>
        <v>0</v>
      </c>
      <c r="I55" s="17">
        <f t="shared" si="2"/>
        <v>0</v>
      </c>
      <c r="J55" s="17">
        <f t="shared" si="2"/>
        <v>0</v>
      </c>
      <c r="K55" s="17">
        <f t="shared" si="2"/>
        <v>0</v>
      </c>
      <c r="L55" s="17"/>
      <c r="M55" s="17"/>
      <c r="N55" s="17"/>
      <c r="O55" s="17"/>
      <c r="P55" s="17"/>
      <c r="Q55" s="6" t="s">
        <v>55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8"/>
      <c r="AC55" s="18"/>
      <c r="AD55" s="18"/>
      <c r="AE55" s="18"/>
      <c r="AF55" s="18"/>
      <c r="AJ55" s="51"/>
      <c r="AK55" s="51"/>
    </row>
    <row r="56" spans="1:37" s="19" customFormat="1" ht="10.5" customHeight="1" x14ac:dyDescent="0.25">
      <c r="A56" s="16" t="s">
        <v>30</v>
      </c>
      <c r="B56" s="25">
        <f t="shared" si="2"/>
        <v>0.44635940000000002</v>
      </c>
      <c r="C56" s="25">
        <f t="shared" si="2"/>
        <v>1.6547163999999999</v>
      </c>
      <c r="D56" s="25">
        <f t="shared" si="2"/>
        <v>0</v>
      </c>
      <c r="E56" s="25">
        <f t="shared" si="2"/>
        <v>71.347026200000002</v>
      </c>
      <c r="F56" s="25">
        <f t="shared" si="2"/>
        <v>357.33268040000002</v>
      </c>
      <c r="G56" s="25">
        <f t="shared" si="2"/>
        <v>32.6903018</v>
      </c>
      <c r="H56" s="25">
        <f t="shared" si="2"/>
        <v>0</v>
      </c>
      <c r="I56" s="25">
        <f t="shared" si="2"/>
        <v>179.74269670000001</v>
      </c>
      <c r="J56" s="25">
        <f t="shared" si="2"/>
        <v>7.0788320999999996</v>
      </c>
      <c r="K56" s="25">
        <f t="shared" si="2"/>
        <v>650.29261299999996</v>
      </c>
      <c r="L56" s="25"/>
      <c r="M56" s="25"/>
      <c r="N56" s="25"/>
      <c r="O56" s="25"/>
      <c r="P56" s="17"/>
      <c r="Q56" s="16" t="s">
        <v>30</v>
      </c>
      <c r="R56" s="25">
        <v>38.380000000000003</v>
      </c>
      <c r="S56" s="25">
        <v>142.28</v>
      </c>
      <c r="T56" s="25">
        <v>0</v>
      </c>
      <c r="U56" s="25">
        <v>6134.74</v>
      </c>
      <c r="V56" s="25">
        <v>30725.08</v>
      </c>
      <c r="W56" s="25">
        <v>2810.86</v>
      </c>
      <c r="X56" s="25">
        <v>0</v>
      </c>
      <c r="Y56" s="25">
        <v>15455.09</v>
      </c>
      <c r="Z56" s="25">
        <v>608.66999999999996</v>
      </c>
      <c r="AA56" s="25">
        <v>55915.1</v>
      </c>
      <c r="AB56" s="18"/>
      <c r="AC56" s="18"/>
      <c r="AD56" s="18"/>
      <c r="AE56" s="18"/>
      <c r="AF56" s="18"/>
      <c r="AJ56" s="51"/>
      <c r="AK56" s="51"/>
    </row>
    <row r="57" spans="1:37" s="19" customFormat="1" ht="10.5" customHeight="1" x14ac:dyDescent="0.2">
      <c r="A57" s="6" t="s">
        <v>56</v>
      </c>
      <c r="B57" s="17">
        <f t="shared" si="2"/>
        <v>0.3323854</v>
      </c>
      <c r="C57" s="17">
        <f t="shared" si="2"/>
        <v>1.6547163999999999</v>
      </c>
      <c r="D57" s="17">
        <f t="shared" si="2"/>
        <v>0</v>
      </c>
      <c r="E57" s="17">
        <f t="shared" si="2"/>
        <v>27.158259699999999</v>
      </c>
      <c r="F57" s="17">
        <f t="shared" si="2"/>
        <v>252.3448325</v>
      </c>
      <c r="G57" s="17">
        <f t="shared" si="2"/>
        <v>16.208847299999999</v>
      </c>
      <c r="H57" s="17">
        <f t="shared" si="2"/>
        <v>0</v>
      </c>
      <c r="I57" s="17">
        <f t="shared" si="2"/>
        <v>93.721518000000003</v>
      </c>
      <c r="J57" s="17">
        <f t="shared" si="2"/>
        <v>3.1709194999999997</v>
      </c>
      <c r="K57" s="17">
        <f t="shared" si="2"/>
        <v>394.5914788</v>
      </c>
      <c r="L57" s="17"/>
      <c r="M57" s="17"/>
      <c r="N57" s="17"/>
      <c r="O57" s="17"/>
      <c r="P57" s="17"/>
      <c r="Q57" s="6" t="s">
        <v>56</v>
      </c>
      <c r="R57" s="17">
        <v>28.58</v>
      </c>
      <c r="S57" s="17">
        <v>142.28</v>
      </c>
      <c r="T57" s="17">
        <v>0</v>
      </c>
      <c r="U57" s="17">
        <v>2335.19</v>
      </c>
      <c r="V57" s="17">
        <v>21697.75</v>
      </c>
      <c r="W57" s="17">
        <v>1393.71</v>
      </c>
      <c r="X57" s="17">
        <v>0</v>
      </c>
      <c r="Y57" s="17">
        <v>8058.6</v>
      </c>
      <c r="Z57" s="17">
        <v>272.64999999999998</v>
      </c>
      <c r="AA57" s="17">
        <v>33928.76</v>
      </c>
      <c r="AB57" s="18"/>
      <c r="AC57" s="18"/>
      <c r="AD57" s="18"/>
      <c r="AE57" s="18"/>
      <c r="AF57" s="18"/>
      <c r="AJ57" s="51"/>
      <c r="AK57" s="51"/>
    </row>
    <row r="58" spans="1:37" s="19" customFormat="1" ht="10.5" customHeight="1" x14ac:dyDescent="0.2">
      <c r="A58" s="6" t="s">
        <v>57</v>
      </c>
      <c r="B58" s="17">
        <f t="shared" si="2"/>
        <v>1.5933100000000002E-2</v>
      </c>
      <c r="C58" s="17">
        <f t="shared" si="2"/>
        <v>0</v>
      </c>
      <c r="D58" s="17">
        <f t="shared" si="2"/>
        <v>0</v>
      </c>
      <c r="E58" s="17">
        <f t="shared" si="2"/>
        <v>8.9796393000000005</v>
      </c>
      <c r="F58" s="17">
        <f t="shared" si="2"/>
        <v>28.081565399999999</v>
      </c>
      <c r="G58" s="17">
        <f t="shared" si="2"/>
        <v>0.71419829999999995</v>
      </c>
      <c r="H58" s="17">
        <f t="shared" si="2"/>
        <v>0</v>
      </c>
      <c r="I58" s="17">
        <f t="shared" si="2"/>
        <v>15.102369099999999</v>
      </c>
      <c r="J58" s="17">
        <f t="shared" si="2"/>
        <v>0.93167929999999999</v>
      </c>
      <c r="K58" s="17">
        <f t="shared" si="2"/>
        <v>53.825268200000004</v>
      </c>
      <c r="L58" s="17"/>
      <c r="M58" s="17"/>
      <c r="N58" s="17"/>
      <c r="O58" s="17"/>
      <c r="P58" s="17"/>
      <c r="Q58" s="6" t="s">
        <v>57</v>
      </c>
      <c r="R58" s="17">
        <v>1.37</v>
      </c>
      <c r="S58" s="17">
        <v>0</v>
      </c>
      <c r="T58" s="17">
        <v>0</v>
      </c>
      <c r="U58" s="17">
        <v>772.11</v>
      </c>
      <c r="V58" s="17">
        <v>2414.58</v>
      </c>
      <c r="W58" s="17">
        <v>61.41</v>
      </c>
      <c r="X58" s="17">
        <v>0</v>
      </c>
      <c r="Y58" s="17">
        <v>1298.57</v>
      </c>
      <c r="Z58" s="17">
        <v>80.11</v>
      </c>
      <c r="AA58" s="17">
        <v>4628.1400000000003</v>
      </c>
      <c r="AB58" s="18"/>
      <c r="AC58" s="18"/>
      <c r="AD58" s="18"/>
      <c r="AE58" s="18"/>
      <c r="AF58" s="18"/>
      <c r="AJ58" s="51"/>
      <c r="AK58" s="51"/>
    </row>
    <row r="59" spans="1:37" s="19" customFormat="1" ht="10.5" customHeight="1" x14ac:dyDescent="0.2">
      <c r="A59" s="6" t="s">
        <v>58</v>
      </c>
      <c r="B59" s="17">
        <f t="shared" si="2"/>
        <v>4.0821299999999998E-2</v>
      </c>
      <c r="C59" s="17">
        <f t="shared" si="2"/>
        <v>0</v>
      </c>
      <c r="D59" s="17">
        <f t="shared" si="2"/>
        <v>0</v>
      </c>
      <c r="E59" s="17">
        <f t="shared" si="2"/>
        <v>24.900062599999998</v>
      </c>
      <c r="F59" s="17">
        <f t="shared" si="2"/>
        <v>76.127072499999997</v>
      </c>
      <c r="G59" s="17">
        <f t="shared" si="2"/>
        <v>15.060268499999999</v>
      </c>
      <c r="H59" s="17">
        <f t="shared" si="2"/>
        <v>0</v>
      </c>
      <c r="I59" s="17">
        <f t="shared" si="2"/>
        <v>66.918671099999997</v>
      </c>
      <c r="J59" s="17">
        <f t="shared" si="2"/>
        <v>2.6815290999999997</v>
      </c>
      <c r="K59" s="17">
        <f t="shared" si="2"/>
        <v>185.72854140000001</v>
      </c>
      <c r="L59" s="17"/>
      <c r="M59" s="17"/>
      <c r="N59" s="17"/>
      <c r="O59" s="17"/>
      <c r="P59" s="17"/>
      <c r="Q59" s="6" t="s">
        <v>58</v>
      </c>
      <c r="R59" s="17">
        <v>3.51</v>
      </c>
      <c r="S59" s="17">
        <v>0</v>
      </c>
      <c r="T59" s="17">
        <v>0</v>
      </c>
      <c r="U59" s="17">
        <v>2141.02</v>
      </c>
      <c r="V59" s="17">
        <v>6545.75</v>
      </c>
      <c r="W59" s="17">
        <v>1294.95</v>
      </c>
      <c r="X59" s="17">
        <v>0</v>
      </c>
      <c r="Y59" s="17">
        <v>5753.97</v>
      </c>
      <c r="Z59" s="17">
        <v>230.57</v>
      </c>
      <c r="AA59" s="17">
        <v>15969.78</v>
      </c>
      <c r="AB59" s="18"/>
      <c r="AC59" s="18"/>
      <c r="AD59" s="18"/>
      <c r="AE59" s="18"/>
      <c r="AF59" s="18"/>
      <c r="AJ59" s="51"/>
      <c r="AK59" s="51"/>
    </row>
    <row r="60" spans="1:37" s="19" customFormat="1" ht="11.25" customHeight="1" x14ac:dyDescent="0.2">
      <c r="A60" s="6" t="s">
        <v>59</v>
      </c>
      <c r="B60" s="17">
        <f t="shared" si="2"/>
        <v>0</v>
      </c>
      <c r="C60" s="17">
        <f t="shared" si="2"/>
        <v>0</v>
      </c>
      <c r="D60" s="17">
        <f t="shared" si="2"/>
        <v>0</v>
      </c>
      <c r="E60" s="17">
        <f t="shared" si="2"/>
        <v>10.309180899999999</v>
      </c>
      <c r="F60" s="17">
        <f t="shared" si="2"/>
        <v>0.77920999999999996</v>
      </c>
      <c r="G60" s="17">
        <f t="shared" si="2"/>
        <v>0.7069877</v>
      </c>
      <c r="H60" s="17">
        <f t="shared" si="2"/>
        <v>0</v>
      </c>
      <c r="I60" s="17">
        <f t="shared" si="2"/>
        <v>4.0001384999999994</v>
      </c>
      <c r="J60" s="17">
        <f t="shared" si="2"/>
        <v>0.29470419999999997</v>
      </c>
      <c r="K60" s="17">
        <f t="shared" si="2"/>
        <v>16.0902213</v>
      </c>
      <c r="L60" s="17"/>
      <c r="M60" s="17"/>
      <c r="N60" s="17"/>
      <c r="O60" s="17"/>
      <c r="P60" s="17"/>
      <c r="Q60" s="6" t="s">
        <v>59</v>
      </c>
      <c r="R60" s="17">
        <v>0</v>
      </c>
      <c r="S60" s="17">
        <v>0</v>
      </c>
      <c r="T60" s="17">
        <v>0</v>
      </c>
      <c r="U60" s="17">
        <v>886.43</v>
      </c>
      <c r="V60" s="17">
        <v>67</v>
      </c>
      <c r="W60" s="17">
        <v>60.79</v>
      </c>
      <c r="X60" s="17">
        <v>0</v>
      </c>
      <c r="Y60" s="17">
        <v>343.95</v>
      </c>
      <c r="Z60" s="17">
        <v>25.34</v>
      </c>
      <c r="AA60" s="17">
        <v>1383.51</v>
      </c>
      <c r="AB60" s="18"/>
      <c r="AC60" s="18"/>
      <c r="AD60" s="18"/>
      <c r="AE60" s="18"/>
      <c r="AF60" s="18"/>
      <c r="AJ60" s="51"/>
      <c r="AK60" s="51"/>
    </row>
    <row r="61" spans="1:37" s="19" customFormat="1" ht="10.5" customHeight="1" x14ac:dyDescent="0.2">
      <c r="A61" s="27" t="s">
        <v>60</v>
      </c>
      <c r="B61" s="28">
        <f t="shared" si="2"/>
        <v>5.7219599999999995E-2</v>
      </c>
      <c r="C61" s="28">
        <f t="shared" si="2"/>
        <v>0</v>
      </c>
      <c r="D61" s="28">
        <f t="shared" si="2"/>
        <v>0</v>
      </c>
      <c r="E61" s="28">
        <f t="shared" si="2"/>
        <v>0</v>
      </c>
      <c r="F61" s="28">
        <f t="shared" si="2"/>
        <v>0</v>
      </c>
      <c r="G61" s="28">
        <f t="shared" si="2"/>
        <v>0</v>
      </c>
      <c r="H61" s="28">
        <f t="shared" si="2"/>
        <v>0</v>
      </c>
      <c r="I61" s="28">
        <f t="shared" si="2"/>
        <v>0</v>
      </c>
      <c r="J61" s="28">
        <f t="shared" si="2"/>
        <v>0</v>
      </c>
      <c r="K61" s="28">
        <f t="shared" si="2"/>
        <v>5.7219599999999995E-2</v>
      </c>
      <c r="L61" s="17"/>
      <c r="M61" s="17"/>
      <c r="N61" s="17"/>
      <c r="O61" s="17"/>
      <c r="P61" s="17"/>
      <c r="Q61" s="27" t="s">
        <v>60</v>
      </c>
      <c r="R61" s="28">
        <v>4.92</v>
      </c>
      <c r="S61" s="28">
        <v>0</v>
      </c>
      <c r="T61" s="28">
        <v>0</v>
      </c>
      <c r="U61" s="28">
        <v>0</v>
      </c>
      <c r="V61" s="28">
        <v>0</v>
      </c>
      <c r="W61" s="28">
        <v>0</v>
      </c>
      <c r="X61" s="28">
        <v>0</v>
      </c>
      <c r="Y61" s="28">
        <v>0</v>
      </c>
      <c r="Z61" s="28">
        <v>0</v>
      </c>
      <c r="AA61" s="28">
        <v>4.92</v>
      </c>
      <c r="AB61" s="18"/>
      <c r="AC61" s="18"/>
      <c r="AD61" s="18"/>
      <c r="AE61" s="18"/>
      <c r="AF61" s="18"/>
      <c r="AJ61" s="51"/>
      <c r="AK61" s="51"/>
    </row>
    <row r="62" spans="1:37" s="35" customFormat="1" ht="10.5" customHeight="1" thickBot="1" x14ac:dyDescent="0.3">
      <c r="A62" s="32" t="s">
        <v>61</v>
      </c>
      <c r="B62" s="33">
        <f t="shared" si="2"/>
        <v>0</v>
      </c>
      <c r="C62" s="33">
        <f t="shared" si="2"/>
        <v>5.3032799999999991E-2</v>
      </c>
      <c r="D62" s="33">
        <f t="shared" si="2"/>
        <v>0</v>
      </c>
      <c r="E62" s="33">
        <f t="shared" si="2"/>
        <v>52.684830399999996</v>
      </c>
      <c r="F62" s="33">
        <f t="shared" si="2"/>
        <v>0</v>
      </c>
      <c r="G62" s="33">
        <f t="shared" si="2"/>
        <v>0</v>
      </c>
      <c r="H62" s="33">
        <f t="shared" si="2"/>
        <v>0</v>
      </c>
      <c r="I62" s="33">
        <f t="shared" si="2"/>
        <v>0</v>
      </c>
      <c r="J62" s="33">
        <f t="shared" si="2"/>
        <v>0</v>
      </c>
      <c r="K62" s="33">
        <f t="shared" si="2"/>
        <v>52.7378632</v>
      </c>
      <c r="L62" s="25"/>
      <c r="M62" s="25"/>
      <c r="N62" s="25"/>
      <c r="O62" s="25"/>
      <c r="P62" s="25"/>
      <c r="Q62" s="32" t="s">
        <v>61</v>
      </c>
      <c r="R62" s="33">
        <v>0</v>
      </c>
      <c r="S62" s="33">
        <v>4.5599999999999996</v>
      </c>
      <c r="T62" s="33">
        <v>0</v>
      </c>
      <c r="U62" s="33">
        <v>4530.08</v>
      </c>
      <c r="V62" s="33">
        <v>0</v>
      </c>
      <c r="W62" s="33">
        <v>0</v>
      </c>
      <c r="X62" s="33">
        <v>0</v>
      </c>
      <c r="Y62" s="33">
        <v>0</v>
      </c>
      <c r="Z62" s="33">
        <v>0</v>
      </c>
      <c r="AA62" s="33">
        <v>4534.6400000000003</v>
      </c>
      <c r="AB62" s="34"/>
      <c r="AC62" s="34"/>
      <c r="AD62" s="34"/>
      <c r="AE62" s="34"/>
      <c r="AF62" s="34"/>
      <c r="AJ62" s="51"/>
      <c r="AK62" s="51"/>
    </row>
    <row r="63" spans="1:37" ht="12" customHeight="1" thickTop="1" x14ac:dyDescent="0.25">
      <c r="A63" s="36" t="s">
        <v>62</v>
      </c>
      <c r="B63" s="36"/>
      <c r="C63" s="36"/>
      <c r="D63" s="36"/>
      <c r="E63" s="36"/>
      <c r="F63" s="36"/>
      <c r="G63" s="36"/>
      <c r="H63" s="6"/>
      <c r="I63" s="6"/>
      <c r="J63" s="6"/>
      <c r="K63" s="6"/>
      <c r="L63" s="6"/>
      <c r="M63" s="6"/>
      <c r="N63" s="6"/>
      <c r="O63" s="6"/>
      <c r="Q63" s="36"/>
      <c r="R63" s="36"/>
      <c r="S63" s="36"/>
      <c r="T63" s="36"/>
      <c r="U63" s="36"/>
      <c r="V63" s="36"/>
      <c r="W63" s="36"/>
      <c r="X63" s="6"/>
      <c r="Y63" s="6"/>
      <c r="Z63" s="6"/>
      <c r="AA63" s="6"/>
    </row>
    <row r="64" spans="1:37" ht="10" customHeight="1" x14ac:dyDescent="0.25">
      <c r="A64" s="36" t="s">
        <v>63</v>
      </c>
      <c r="B64" s="36"/>
      <c r="C64" s="36"/>
      <c r="D64" s="36"/>
      <c r="E64" s="36"/>
      <c r="F64" s="36"/>
      <c r="G64" s="36"/>
      <c r="H64" s="6"/>
      <c r="I64" s="6"/>
      <c r="J64" s="6"/>
      <c r="K64" s="6"/>
      <c r="L64" s="6"/>
      <c r="M64" s="6"/>
      <c r="N64" s="6"/>
      <c r="O64" s="6"/>
      <c r="Q64" s="36"/>
      <c r="R64" s="36"/>
      <c r="S64" s="36"/>
      <c r="T64" s="36"/>
      <c r="U64" s="36"/>
      <c r="V64" s="36"/>
      <c r="W64" s="36"/>
      <c r="X64" s="6"/>
      <c r="Y64" s="6"/>
      <c r="Z64" s="6"/>
      <c r="AA64" s="6"/>
    </row>
    <row r="65" spans="1:27" ht="10" customHeight="1" x14ac:dyDescent="0.25">
      <c r="A65" s="36" t="s">
        <v>64</v>
      </c>
      <c r="B65" s="36"/>
      <c r="C65" s="36"/>
      <c r="D65" s="36"/>
      <c r="E65" s="36"/>
      <c r="F65" s="36"/>
      <c r="G65" s="36"/>
      <c r="H65" s="6"/>
      <c r="I65" s="6"/>
      <c r="J65" s="6"/>
      <c r="K65" s="6"/>
      <c r="L65" s="6"/>
      <c r="M65" s="6"/>
      <c r="N65" s="6"/>
      <c r="O65" s="6"/>
      <c r="Q65" s="36"/>
      <c r="R65" s="36"/>
      <c r="S65" s="36"/>
      <c r="T65" s="36"/>
      <c r="U65" s="36"/>
      <c r="V65" s="36"/>
      <c r="W65" s="36"/>
      <c r="X65" s="6"/>
      <c r="Y65" s="6"/>
      <c r="Z65" s="6"/>
      <c r="AA65" s="6"/>
    </row>
    <row r="66" spans="1:27" ht="10" customHeight="1" x14ac:dyDescent="0.25">
      <c r="A66" s="36" t="s">
        <v>65</v>
      </c>
      <c r="B66" s="36"/>
      <c r="C66" s="36"/>
      <c r="D66" s="36"/>
      <c r="E66" s="36"/>
      <c r="F66" s="36"/>
      <c r="G66" s="36"/>
      <c r="H66" s="6"/>
      <c r="I66" s="6"/>
      <c r="J66" s="6"/>
      <c r="K66" s="6"/>
      <c r="L66" s="6"/>
      <c r="M66" s="6"/>
      <c r="N66" s="6"/>
      <c r="O66" s="6"/>
      <c r="Q66" s="36"/>
      <c r="R66" s="36"/>
      <c r="S66" s="36"/>
      <c r="T66" s="36"/>
      <c r="U66" s="36"/>
      <c r="V66" s="36"/>
      <c r="W66" s="36"/>
      <c r="X66" s="6"/>
      <c r="Y66" s="6"/>
      <c r="Z66" s="6"/>
      <c r="AA66" s="6"/>
    </row>
    <row r="67" spans="1:27" ht="10" customHeight="1" x14ac:dyDescent="0.25">
      <c r="A67" s="36" t="s">
        <v>66</v>
      </c>
      <c r="B67" s="36"/>
      <c r="C67" s="36"/>
      <c r="D67" s="36"/>
      <c r="E67" s="36"/>
      <c r="F67" s="36"/>
      <c r="G67" s="36"/>
      <c r="H67" s="6"/>
      <c r="I67" s="6"/>
      <c r="J67" s="6"/>
      <c r="K67" s="6"/>
      <c r="L67" s="6"/>
      <c r="M67" s="6"/>
      <c r="N67" s="6"/>
      <c r="O67" s="6"/>
      <c r="Q67" s="36"/>
      <c r="R67" s="36"/>
      <c r="S67" s="36"/>
      <c r="T67" s="36"/>
      <c r="U67" s="36"/>
      <c r="V67" s="36"/>
      <c r="W67" s="36"/>
      <c r="X67" s="6"/>
      <c r="Y67" s="6"/>
      <c r="Z67" s="6"/>
      <c r="AA67" s="6"/>
    </row>
    <row r="68" spans="1:27" x14ac:dyDescent="0.25">
      <c r="A68" s="36" t="s">
        <v>81</v>
      </c>
      <c r="H68" s="6"/>
      <c r="I68" s="6"/>
      <c r="J68" s="6"/>
      <c r="K68" s="6"/>
      <c r="L68" s="6"/>
      <c r="M68" s="6"/>
      <c r="N68" s="6"/>
      <c r="O68" s="6"/>
      <c r="Q68" s="48"/>
    </row>
    <row r="69" spans="1:27" x14ac:dyDescent="0.25">
      <c r="A69" s="36" t="s">
        <v>78</v>
      </c>
    </row>
    <row r="70" spans="1:27" x14ac:dyDescent="0.25">
      <c r="A70" s="36" t="s">
        <v>115</v>
      </c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R70" s="37"/>
      <c r="S70" s="37"/>
      <c r="T70" s="37"/>
      <c r="U70" s="37"/>
      <c r="V70" s="37"/>
      <c r="W70" s="37"/>
      <c r="X70" s="37"/>
      <c r="Y70" s="37"/>
      <c r="Z70" s="37"/>
      <c r="AA70" s="37"/>
    </row>
    <row r="71" spans="1:27" x14ac:dyDescent="0.25">
      <c r="A71" s="52" t="s">
        <v>114</v>
      </c>
    </row>
  </sheetData>
  <dataValidations count="1">
    <dataValidation type="list" allowBlank="1" showInputMessage="1" showErrorMessage="1" sqref="M4" xr:uid="{9A019FB1-A5BA-4ACA-8D65-E0A43AFE79BE}">
      <formula1>$AD$5:$AD$7</formula1>
    </dataValidation>
  </dataValidations>
  <hyperlinks>
    <hyperlink ref="A71" r:id="rId1" xr:uid="{4519A9F1-205E-4EB0-B51B-28A06F4158C9}"/>
  </hyperlinks>
  <pageMargins left="0.51181102362204722" right="0.51181102362204722" top="0.51181102362204722" bottom="0.51181102362204722" header="0.27559055118110237" footer="0.27559055118110237"/>
  <pageSetup paperSize="9" scale="94" firstPageNumber="27" orientation="portrait" useFirstPageNumber="1" r:id="rId2"/>
  <headerFooter alignWithMargins="0">
    <oddHeader>&amp;R&amp;"Arial,Bold"ENERGY</oddHeader>
    <oddFooter>&amp;C29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8358E-B381-4C8D-A67B-2CF6D7A398D9}">
  <sheetPr>
    <pageSetUpPr fitToPage="1"/>
  </sheetPr>
  <dimension ref="A1:AL71"/>
  <sheetViews>
    <sheetView zoomScaleNormal="100" workbookViewId="0"/>
  </sheetViews>
  <sheetFormatPr defaultColWidth="9.1796875" defaultRowHeight="12.5" x14ac:dyDescent="0.25"/>
  <cols>
    <col min="1" max="1" width="19.1796875" style="11" customWidth="1"/>
    <col min="2" max="2" width="6.453125" style="11" customWidth="1"/>
    <col min="3" max="3" width="11.54296875" style="11" customWidth="1"/>
    <col min="4" max="4" width="7.1796875" style="11" customWidth="1"/>
    <col min="5" max="5" width="9" style="11" customWidth="1"/>
    <col min="6" max="6" width="6.81640625" style="11" customWidth="1"/>
    <col min="7" max="7" width="9.54296875" style="11" customWidth="1"/>
    <col min="8" max="8" width="8.453125" style="11" customWidth="1"/>
    <col min="9" max="9" width="8.54296875" style="11" customWidth="1"/>
    <col min="10" max="10" width="5.26953125" style="11" customWidth="1"/>
    <col min="11" max="12" width="7.453125" style="11" customWidth="1"/>
    <col min="13" max="13" width="32.81640625" style="11" customWidth="1"/>
    <col min="14" max="15" width="7.453125" style="11" customWidth="1"/>
    <col min="16" max="16" width="9.1796875" style="11" customWidth="1"/>
    <col min="17" max="17" width="19.1796875" style="11" customWidth="1"/>
    <col min="18" max="18" width="6.453125" style="11" customWidth="1"/>
    <col min="19" max="19" width="11.54296875" style="11" customWidth="1"/>
    <col min="20" max="20" width="7.1796875" style="11" customWidth="1"/>
    <col min="21" max="21" width="9" style="11" customWidth="1"/>
    <col min="22" max="22" width="6.81640625" style="11" customWidth="1"/>
    <col min="23" max="23" width="9.54296875" style="11" customWidth="1"/>
    <col min="24" max="24" width="8.453125" style="11" customWidth="1"/>
    <col min="25" max="25" width="8.54296875" style="11" customWidth="1"/>
    <col min="26" max="26" width="5.26953125" style="11" customWidth="1"/>
    <col min="27" max="27" width="7.453125" style="11" customWidth="1"/>
    <col min="28" max="29" width="9.26953125" style="11" customWidth="1"/>
    <col min="30" max="30" width="23.81640625" style="11" customWidth="1"/>
    <col min="31" max="31" width="9.26953125" style="11" customWidth="1"/>
    <col min="32" max="32" width="9.7265625" style="11" customWidth="1"/>
    <col min="33" max="16384" width="9.1796875" style="11"/>
  </cols>
  <sheetData>
    <row r="1" spans="1:38" s="4" customFormat="1" ht="21.75" customHeight="1" x14ac:dyDescent="0.5">
      <c r="A1" s="1" t="s">
        <v>92</v>
      </c>
      <c r="B1" s="2"/>
      <c r="C1" s="2"/>
      <c r="D1" s="2"/>
      <c r="E1" s="2"/>
      <c r="F1" s="2"/>
      <c r="G1" s="2"/>
      <c r="H1" s="3"/>
      <c r="J1" s="5"/>
      <c r="Q1" s="1" t="str">
        <f>A1</f>
        <v>Aggregate energy balance 2006</v>
      </c>
      <c r="R1" s="2"/>
      <c r="S1" s="2"/>
      <c r="T1" s="2"/>
      <c r="U1" s="2"/>
      <c r="V1" s="2"/>
      <c r="W1" s="2"/>
      <c r="X1" s="3"/>
      <c r="Z1" s="5"/>
    </row>
    <row r="2" spans="1:38" ht="23.5" thickBot="1" x14ac:dyDescent="0.55000000000000004">
      <c r="A2" s="1" t="s">
        <v>0</v>
      </c>
      <c r="B2" s="6"/>
      <c r="C2" s="6"/>
      <c r="D2" s="6"/>
      <c r="E2" s="6"/>
      <c r="F2" s="6"/>
      <c r="G2" s="7"/>
      <c r="H2" s="8"/>
      <c r="I2" s="9"/>
      <c r="J2" s="9"/>
      <c r="K2" s="40" t="str">
        <f>M4</f>
        <v>Terawatt hours</v>
      </c>
      <c r="L2" s="10"/>
      <c r="M2" s="10"/>
      <c r="N2" s="10"/>
      <c r="O2" s="10"/>
      <c r="Q2" s="1" t="s">
        <v>0</v>
      </c>
      <c r="R2" s="6"/>
      <c r="S2" s="6"/>
      <c r="T2" s="6"/>
      <c r="U2" s="6"/>
      <c r="V2" s="6"/>
      <c r="W2" s="7"/>
      <c r="X2" s="8"/>
      <c r="Y2" s="9"/>
      <c r="Z2" s="9"/>
      <c r="AA2" s="10" t="s">
        <v>1</v>
      </c>
    </row>
    <row r="3" spans="1:38" s="15" customFormat="1" ht="33.75" customHeight="1" thickTop="1" x14ac:dyDescent="0.25">
      <c r="A3" s="12"/>
      <c r="B3" s="13" t="s">
        <v>2</v>
      </c>
      <c r="C3" s="14" t="s">
        <v>3</v>
      </c>
      <c r="D3" s="13" t="s">
        <v>4</v>
      </c>
      <c r="E3" s="13" t="s">
        <v>5</v>
      </c>
      <c r="F3" s="14" t="s">
        <v>6</v>
      </c>
      <c r="G3" s="14" t="s">
        <v>7</v>
      </c>
      <c r="H3" s="13" t="s">
        <v>8</v>
      </c>
      <c r="I3" s="13" t="s">
        <v>9</v>
      </c>
      <c r="J3" s="13" t="s">
        <v>10</v>
      </c>
      <c r="K3" s="13" t="s">
        <v>11</v>
      </c>
      <c r="L3" s="38"/>
      <c r="M3" s="43" t="s">
        <v>76</v>
      </c>
      <c r="N3" s="44"/>
      <c r="O3" s="38"/>
      <c r="Q3" s="12"/>
      <c r="R3" s="13" t="s">
        <v>2</v>
      </c>
      <c r="S3" s="14" t="s">
        <v>70</v>
      </c>
      <c r="T3" s="13" t="s">
        <v>4</v>
      </c>
      <c r="U3" s="13" t="s">
        <v>5</v>
      </c>
      <c r="V3" s="14" t="s">
        <v>71</v>
      </c>
      <c r="W3" s="14" t="s">
        <v>72</v>
      </c>
      <c r="X3" s="13" t="s">
        <v>8</v>
      </c>
      <c r="Y3" s="13" t="s">
        <v>9</v>
      </c>
      <c r="Z3" s="13" t="s">
        <v>10</v>
      </c>
      <c r="AA3" s="13" t="s">
        <v>11</v>
      </c>
    </row>
    <row r="4" spans="1:38" s="19" customFormat="1" ht="10.5" customHeight="1" x14ac:dyDescent="0.25">
      <c r="A4" s="16" t="s">
        <v>12</v>
      </c>
      <c r="B4" s="17"/>
      <c r="C4" s="18"/>
      <c r="D4" s="18"/>
      <c r="E4" s="18"/>
      <c r="F4" s="18"/>
      <c r="G4" s="18"/>
      <c r="H4" s="18"/>
      <c r="I4" s="18"/>
      <c r="J4" s="18"/>
      <c r="K4" s="18"/>
      <c r="L4" s="18"/>
      <c r="M4" s="45" t="s">
        <v>68</v>
      </c>
      <c r="N4" s="46">
        <f>IF(M4=AD5,AE5,IF(M4=AD6,AE6,AE7))</f>
        <v>1.163E-2</v>
      </c>
      <c r="O4" s="18"/>
      <c r="Q4" s="16" t="s">
        <v>12</v>
      </c>
      <c r="R4" s="17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</row>
    <row r="5" spans="1:38" s="19" customFormat="1" ht="10.5" customHeight="1" x14ac:dyDescent="0.2">
      <c r="A5" s="6" t="s">
        <v>79</v>
      </c>
      <c r="B5" s="17">
        <f>R5*$N$4</f>
        <v>132.79052590000001</v>
      </c>
      <c r="C5" s="17">
        <f t="shared" ref="C5:K19" si="0">S5*$N$4</f>
        <v>0</v>
      </c>
      <c r="D5" s="17">
        <f t="shared" si="0"/>
        <v>976.43095849999997</v>
      </c>
      <c r="E5" s="17">
        <f t="shared" si="0"/>
        <v>0</v>
      </c>
      <c r="F5" s="17">
        <f t="shared" si="0"/>
        <v>930.53804809999997</v>
      </c>
      <c r="G5" s="17">
        <f t="shared" si="0"/>
        <v>46.1633079</v>
      </c>
      <c r="H5" s="17">
        <f t="shared" si="0"/>
        <v>208.06372379999996</v>
      </c>
      <c r="I5" s="17">
        <f t="shared" si="0"/>
        <v>0</v>
      </c>
      <c r="J5" s="17">
        <f t="shared" si="0"/>
        <v>0</v>
      </c>
      <c r="K5" s="17">
        <f t="shared" si="0"/>
        <v>2293.9865642</v>
      </c>
      <c r="L5" s="17"/>
      <c r="M5" s="17"/>
      <c r="N5" s="17"/>
      <c r="O5" s="17"/>
      <c r="P5" s="17"/>
      <c r="Q5" s="6" t="s">
        <v>79</v>
      </c>
      <c r="R5" s="17">
        <v>11417.93</v>
      </c>
      <c r="S5" s="17">
        <v>0</v>
      </c>
      <c r="T5" s="17">
        <v>83957.95</v>
      </c>
      <c r="U5" s="17">
        <v>0</v>
      </c>
      <c r="V5" s="17">
        <v>80011.87</v>
      </c>
      <c r="W5" s="17">
        <v>3969.33</v>
      </c>
      <c r="X5" s="17">
        <v>17890.259999999998</v>
      </c>
      <c r="Y5" s="17">
        <v>0</v>
      </c>
      <c r="Z5" s="17">
        <v>0</v>
      </c>
      <c r="AA5" s="17">
        <v>197247.34</v>
      </c>
      <c r="AB5" s="18"/>
      <c r="AC5" s="18" t="s">
        <v>67</v>
      </c>
      <c r="AD5" s="18" t="s">
        <v>1</v>
      </c>
      <c r="AE5" s="18">
        <v>1</v>
      </c>
      <c r="AF5" s="18"/>
      <c r="AJ5" s="51"/>
      <c r="AK5" s="51"/>
      <c r="AL5" s="51"/>
    </row>
    <row r="6" spans="1:38" s="19" customFormat="1" ht="10.5" customHeight="1" x14ac:dyDescent="0.2">
      <c r="A6" s="6" t="s">
        <v>13</v>
      </c>
      <c r="B6" s="17">
        <f t="shared" ref="B6:K43" si="1">R6*$N$4</f>
        <v>379.92500209999997</v>
      </c>
      <c r="C6" s="17">
        <f t="shared" si="0"/>
        <v>8.0819195999999991</v>
      </c>
      <c r="D6" s="17">
        <f t="shared" si="0"/>
        <v>754.46205779999991</v>
      </c>
      <c r="E6" s="17">
        <f t="shared" si="0"/>
        <v>341.47250049999997</v>
      </c>
      <c r="F6" s="17">
        <f t="shared" si="0"/>
        <v>234.25204149999999</v>
      </c>
      <c r="G6" s="17">
        <f t="shared" si="0"/>
        <v>6.4013845999999992</v>
      </c>
      <c r="H6" s="17">
        <f t="shared" si="0"/>
        <v>0</v>
      </c>
      <c r="I6" s="17">
        <f t="shared" si="0"/>
        <v>10.2817341</v>
      </c>
      <c r="J6" s="17">
        <f t="shared" si="0"/>
        <v>0</v>
      </c>
      <c r="K6" s="17">
        <f t="shared" si="0"/>
        <v>1734.8766402000001</v>
      </c>
      <c r="L6" s="17"/>
      <c r="M6" s="17"/>
      <c r="N6" s="17"/>
      <c r="O6" s="17"/>
      <c r="P6" s="17"/>
      <c r="Q6" s="6" t="s">
        <v>13</v>
      </c>
      <c r="R6" s="17">
        <v>32667.67</v>
      </c>
      <c r="S6" s="17">
        <v>694.92</v>
      </c>
      <c r="T6" s="17">
        <v>64872.06</v>
      </c>
      <c r="U6" s="17">
        <v>29361.35</v>
      </c>
      <c r="V6" s="17">
        <v>20142.05</v>
      </c>
      <c r="W6" s="17">
        <v>550.41999999999996</v>
      </c>
      <c r="X6" s="17">
        <v>0</v>
      </c>
      <c r="Y6" s="17">
        <v>884.07</v>
      </c>
      <c r="Z6" s="17">
        <v>0</v>
      </c>
      <c r="AA6" s="17">
        <v>149172.54</v>
      </c>
      <c r="AB6" s="18"/>
      <c r="AC6" s="18"/>
      <c r="AD6" s="18" t="s">
        <v>69</v>
      </c>
      <c r="AE6" s="42">
        <v>4.1868000000000002E-2</v>
      </c>
      <c r="AF6" s="18"/>
      <c r="AJ6" s="51"/>
      <c r="AK6" s="51"/>
    </row>
    <row r="7" spans="1:38" s="19" customFormat="1" ht="10.5" customHeight="1" x14ac:dyDescent="0.2">
      <c r="A7" s="6" t="s">
        <v>14</v>
      </c>
      <c r="B7" s="17">
        <f t="shared" si="1"/>
        <v>-3.9736221</v>
      </c>
      <c r="C7" s="17">
        <f t="shared" si="0"/>
        <v>-1.399089</v>
      </c>
      <c r="D7" s="17">
        <f t="shared" si="0"/>
        <v>-638.19310989999997</v>
      </c>
      <c r="E7" s="17">
        <f t="shared" si="0"/>
        <v>-365.24584870000001</v>
      </c>
      <c r="F7" s="17">
        <f t="shared" si="0"/>
        <v>-110.8120356</v>
      </c>
      <c r="G7" s="17">
        <f t="shared" si="0"/>
        <v>-1.1291567</v>
      </c>
      <c r="H7" s="17">
        <f t="shared" si="0"/>
        <v>0</v>
      </c>
      <c r="I7" s="17">
        <f t="shared" si="0"/>
        <v>-2.7646836000000001</v>
      </c>
      <c r="J7" s="17">
        <f t="shared" si="0"/>
        <v>0</v>
      </c>
      <c r="K7" s="17">
        <f t="shared" si="0"/>
        <v>-1123.5176619000001</v>
      </c>
      <c r="L7" s="17"/>
      <c r="M7" s="17"/>
      <c r="N7" s="17"/>
      <c r="O7" s="17"/>
      <c r="P7" s="17"/>
      <c r="Q7" s="6" t="s">
        <v>14</v>
      </c>
      <c r="R7" s="17">
        <v>-341.67</v>
      </c>
      <c r="S7" s="17">
        <v>-120.3</v>
      </c>
      <c r="T7" s="17">
        <v>-54874.73</v>
      </c>
      <c r="U7" s="17">
        <v>-31405.49</v>
      </c>
      <c r="V7" s="17">
        <v>-9528.1200000000008</v>
      </c>
      <c r="W7" s="17">
        <v>-97.09</v>
      </c>
      <c r="X7" s="17">
        <v>0</v>
      </c>
      <c r="Y7" s="17">
        <v>-237.72</v>
      </c>
      <c r="Z7" s="17">
        <v>0</v>
      </c>
      <c r="AA7" s="17">
        <v>-96605.13</v>
      </c>
      <c r="AB7" s="18"/>
      <c r="AC7" s="18"/>
      <c r="AD7" s="18" t="s">
        <v>68</v>
      </c>
      <c r="AE7" s="41">
        <v>1.163E-2</v>
      </c>
      <c r="AF7" s="18"/>
      <c r="AJ7" s="51"/>
      <c r="AK7" s="51"/>
    </row>
    <row r="8" spans="1:38" s="19" customFormat="1" ht="10.5" customHeight="1" x14ac:dyDescent="0.2">
      <c r="A8" s="6" t="s">
        <v>15</v>
      </c>
      <c r="B8" s="17">
        <f t="shared" si="1"/>
        <v>0</v>
      </c>
      <c r="C8" s="17">
        <f t="shared" si="0"/>
        <v>0</v>
      </c>
      <c r="D8" s="17">
        <f t="shared" si="0"/>
        <v>0</v>
      </c>
      <c r="E8" s="17">
        <f t="shared" si="0"/>
        <v>-28.916599399999999</v>
      </c>
      <c r="F8" s="17">
        <f t="shared" si="0"/>
        <v>0</v>
      </c>
      <c r="G8" s="17">
        <f t="shared" si="0"/>
        <v>0</v>
      </c>
      <c r="H8" s="17">
        <f t="shared" si="0"/>
        <v>0</v>
      </c>
      <c r="I8" s="17">
        <f t="shared" si="0"/>
        <v>0</v>
      </c>
      <c r="J8" s="17">
        <f t="shared" si="0"/>
        <v>0</v>
      </c>
      <c r="K8" s="17">
        <f t="shared" si="0"/>
        <v>-28.916599399999999</v>
      </c>
      <c r="L8" s="17"/>
      <c r="M8" s="17"/>
      <c r="N8" s="17"/>
      <c r="O8" s="17"/>
      <c r="P8" s="17"/>
      <c r="Q8" s="6" t="s">
        <v>15</v>
      </c>
      <c r="R8" s="17">
        <v>0</v>
      </c>
      <c r="S8" s="17">
        <v>0</v>
      </c>
      <c r="T8" s="17">
        <v>0</v>
      </c>
      <c r="U8" s="17">
        <v>-2486.38</v>
      </c>
      <c r="V8" s="17">
        <v>0</v>
      </c>
      <c r="W8" s="17">
        <v>0</v>
      </c>
      <c r="X8" s="17">
        <v>0</v>
      </c>
      <c r="Y8" s="17">
        <v>0</v>
      </c>
      <c r="Z8" s="17">
        <v>0</v>
      </c>
      <c r="AA8" s="17">
        <v>-2486.38</v>
      </c>
      <c r="AB8" s="18"/>
      <c r="AC8" s="18"/>
      <c r="AD8" s="18"/>
      <c r="AE8" s="18"/>
      <c r="AF8" s="18"/>
      <c r="AJ8" s="51"/>
      <c r="AK8" s="51"/>
    </row>
    <row r="9" spans="1:38" s="19" customFormat="1" ht="10.5" customHeight="1" x14ac:dyDescent="0.2">
      <c r="A9" s="6" t="s">
        <v>16</v>
      </c>
      <c r="B9" s="24">
        <f t="shared" si="1"/>
        <v>-9.4000637999999999</v>
      </c>
      <c r="C9" s="24">
        <f t="shared" si="0"/>
        <v>-1.7753194999999999</v>
      </c>
      <c r="D9" s="24">
        <f t="shared" si="0"/>
        <v>-4.5459344000000002</v>
      </c>
      <c r="E9" s="24">
        <f t="shared" si="0"/>
        <v>-10.865327499999999</v>
      </c>
      <c r="F9" s="24">
        <f t="shared" si="0"/>
        <v>-6.4349952999999989</v>
      </c>
      <c r="G9" s="24">
        <f t="shared" si="0"/>
        <v>0</v>
      </c>
      <c r="H9" s="24">
        <f t="shared" si="0"/>
        <v>0</v>
      </c>
      <c r="I9" s="24">
        <f t="shared" si="0"/>
        <v>0</v>
      </c>
      <c r="J9" s="24">
        <f t="shared" si="0"/>
        <v>0</v>
      </c>
      <c r="K9" s="24">
        <f t="shared" si="0"/>
        <v>-33.021524200000002</v>
      </c>
      <c r="L9" s="20"/>
      <c r="M9" s="20"/>
      <c r="N9" s="20"/>
      <c r="O9" s="20"/>
      <c r="P9" s="20"/>
      <c r="Q9" s="6" t="s">
        <v>73</v>
      </c>
      <c r="R9" s="24">
        <v>-808.26</v>
      </c>
      <c r="S9" s="24">
        <v>-152.65</v>
      </c>
      <c r="T9" s="24">
        <v>-390.88</v>
      </c>
      <c r="U9" s="24">
        <v>-934.25</v>
      </c>
      <c r="V9" s="24">
        <v>-553.30999999999995</v>
      </c>
      <c r="W9" s="24">
        <v>0</v>
      </c>
      <c r="X9" s="24">
        <v>0</v>
      </c>
      <c r="Y9" s="24">
        <v>0</v>
      </c>
      <c r="Z9" s="24">
        <v>0</v>
      </c>
      <c r="AA9" s="24">
        <v>-2839.34</v>
      </c>
      <c r="AB9" s="18"/>
      <c r="AC9" s="18"/>
      <c r="AD9" s="18"/>
      <c r="AE9" s="18"/>
      <c r="AF9" s="18"/>
      <c r="AJ9" s="51"/>
      <c r="AK9" s="51"/>
    </row>
    <row r="10" spans="1:38" s="23" customFormat="1" ht="10.5" customHeight="1" x14ac:dyDescent="0.25">
      <c r="A10" s="21" t="s">
        <v>17</v>
      </c>
      <c r="B10" s="22">
        <f t="shared" si="1"/>
        <v>499.34184209999995</v>
      </c>
      <c r="C10" s="22">
        <f t="shared" si="0"/>
        <v>4.9075110999999998</v>
      </c>
      <c r="D10" s="22">
        <f t="shared" si="0"/>
        <v>1088.1539719999998</v>
      </c>
      <c r="E10" s="22">
        <f t="shared" si="0"/>
        <v>-63.555391399999998</v>
      </c>
      <c r="F10" s="22">
        <f t="shared" si="0"/>
        <v>1047.5429423999999</v>
      </c>
      <c r="G10" s="22">
        <f t="shared" si="0"/>
        <v>51.435535799999997</v>
      </c>
      <c r="H10" s="22">
        <f t="shared" si="0"/>
        <v>208.06372379999996</v>
      </c>
      <c r="I10" s="22">
        <f t="shared" si="0"/>
        <v>7.5169342000000006</v>
      </c>
      <c r="J10" s="22">
        <f t="shared" si="0"/>
        <v>0</v>
      </c>
      <c r="K10" s="22">
        <f t="shared" si="0"/>
        <v>2843.4071862999999</v>
      </c>
      <c r="L10" s="25"/>
      <c r="M10" s="25"/>
      <c r="N10" s="25"/>
      <c r="O10" s="25"/>
      <c r="P10" s="17"/>
      <c r="Q10" s="21" t="s">
        <v>17</v>
      </c>
      <c r="R10" s="22">
        <v>42935.67</v>
      </c>
      <c r="S10" s="22">
        <v>421.97</v>
      </c>
      <c r="T10" s="22">
        <v>93564.4</v>
      </c>
      <c r="U10" s="22">
        <v>-5464.78</v>
      </c>
      <c r="V10" s="22">
        <v>90072.48</v>
      </c>
      <c r="W10" s="22">
        <v>4422.66</v>
      </c>
      <c r="X10" s="22">
        <v>17890.259999999998</v>
      </c>
      <c r="Y10" s="22">
        <v>646.34</v>
      </c>
      <c r="Z10" s="22">
        <v>0</v>
      </c>
      <c r="AA10" s="22">
        <v>244489.01</v>
      </c>
      <c r="AB10" s="18"/>
      <c r="AC10" s="18"/>
      <c r="AD10" s="18"/>
      <c r="AE10" s="18"/>
      <c r="AF10" s="18"/>
      <c r="AJ10" s="51"/>
      <c r="AK10" s="51"/>
    </row>
    <row r="11" spans="1:38" s="23" customFormat="1" ht="11.25" customHeight="1" x14ac:dyDescent="0.2">
      <c r="A11" s="21" t="s">
        <v>18</v>
      </c>
      <c r="B11" s="24">
        <f t="shared" si="1"/>
        <v>-1.7558973999999998</v>
      </c>
      <c r="C11" s="24">
        <f t="shared" si="0"/>
        <v>-5.2916499999999998E-2</v>
      </c>
      <c r="D11" s="24">
        <f t="shared" si="0"/>
        <v>-1.4746839999999999</v>
      </c>
      <c r="E11" s="24">
        <f t="shared" si="0"/>
        <v>1.3346587999999999</v>
      </c>
      <c r="F11" s="24">
        <f t="shared" si="0"/>
        <v>16.430864</v>
      </c>
      <c r="G11" s="24">
        <f t="shared" si="0"/>
        <v>0</v>
      </c>
      <c r="H11" s="24">
        <f t="shared" si="0"/>
        <v>0</v>
      </c>
      <c r="I11" s="24">
        <f t="shared" si="0"/>
        <v>0.1044374</v>
      </c>
      <c r="J11" s="24">
        <f t="shared" si="0"/>
        <v>0</v>
      </c>
      <c r="K11" s="24">
        <f t="shared" si="0"/>
        <v>14.586462300000001</v>
      </c>
      <c r="L11" s="24"/>
      <c r="M11" s="24"/>
      <c r="N11" s="24"/>
      <c r="O11" s="24"/>
      <c r="P11" s="17"/>
      <c r="Q11" s="21" t="s">
        <v>74</v>
      </c>
      <c r="R11" s="24">
        <v>-150.97999999999999</v>
      </c>
      <c r="S11" s="24">
        <v>-4.55</v>
      </c>
      <c r="T11" s="24">
        <v>-126.8</v>
      </c>
      <c r="U11" s="24">
        <v>114.76</v>
      </c>
      <c r="V11" s="24">
        <v>1412.8</v>
      </c>
      <c r="W11" s="24">
        <v>0</v>
      </c>
      <c r="X11" s="24">
        <v>0</v>
      </c>
      <c r="Y11" s="24">
        <v>8.98</v>
      </c>
      <c r="Z11" s="24">
        <v>0</v>
      </c>
      <c r="AA11" s="24">
        <v>1254.21</v>
      </c>
      <c r="AB11" s="18"/>
      <c r="AC11" s="18"/>
      <c r="AD11" s="18"/>
      <c r="AE11" s="18"/>
      <c r="AF11" s="18"/>
      <c r="AJ11" s="51"/>
      <c r="AK11" s="51"/>
    </row>
    <row r="12" spans="1:38" s="23" customFormat="1" ht="10.5" customHeight="1" x14ac:dyDescent="0.25">
      <c r="A12" s="21" t="s">
        <v>19</v>
      </c>
      <c r="B12" s="22">
        <f t="shared" si="1"/>
        <v>501.09773949999999</v>
      </c>
      <c r="C12" s="22">
        <f t="shared" si="0"/>
        <v>4.9604276</v>
      </c>
      <c r="D12" s="22">
        <f t="shared" si="0"/>
        <v>1089.6286559999999</v>
      </c>
      <c r="E12" s="22">
        <f t="shared" si="0"/>
        <v>-64.890050200000005</v>
      </c>
      <c r="F12" s="22">
        <f t="shared" si="0"/>
        <v>1031.1120784</v>
      </c>
      <c r="G12" s="22">
        <f t="shared" si="0"/>
        <v>51.435535799999997</v>
      </c>
      <c r="H12" s="22">
        <f t="shared" si="0"/>
        <v>208.06372379999996</v>
      </c>
      <c r="I12" s="22">
        <f t="shared" si="0"/>
        <v>7.4126130999999997</v>
      </c>
      <c r="J12" s="22">
        <f t="shared" si="0"/>
        <v>0</v>
      </c>
      <c r="K12" s="22">
        <f t="shared" si="0"/>
        <v>2828.8208402999999</v>
      </c>
      <c r="L12" s="25"/>
      <c r="M12" s="25"/>
      <c r="N12" s="25"/>
      <c r="O12" s="25"/>
      <c r="P12" s="17"/>
      <c r="Q12" s="21" t="s">
        <v>19</v>
      </c>
      <c r="R12" s="22">
        <v>43086.65</v>
      </c>
      <c r="S12" s="22">
        <v>426.52</v>
      </c>
      <c r="T12" s="22">
        <v>93691.199999999997</v>
      </c>
      <c r="U12" s="22">
        <v>-5579.54</v>
      </c>
      <c r="V12" s="22">
        <v>88659.68</v>
      </c>
      <c r="W12" s="22">
        <v>4422.66</v>
      </c>
      <c r="X12" s="22">
        <v>17890.259999999998</v>
      </c>
      <c r="Y12" s="22">
        <v>637.37</v>
      </c>
      <c r="Z12" s="22">
        <v>0</v>
      </c>
      <c r="AA12" s="22">
        <v>243234.81</v>
      </c>
      <c r="AB12" s="18"/>
      <c r="AC12" s="18"/>
      <c r="AD12" s="18"/>
      <c r="AE12" s="18"/>
      <c r="AF12" s="18"/>
      <c r="AJ12" s="51"/>
      <c r="AK12" s="51"/>
    </row>
    <row r="13" spans="1:38" s="19" customFormat="1" ht="10.5" customHeight="1" x14ac:dyDescent="0.2">
      <c r="A13" s="6" t="s">
        <v>20</v>
      </c>
      <c r="B13" s="24">
        <f t="shared" si="1"/>
        <v>0</v>
      </c>
      <c r="C13" s="24">
        <f t="shared" si="0"/>
        <v>-1.2709264</v>
      </c>
      <c r="D13" s="24">
        <f t="shared" si="0"/>
        <v>-32.967677299999998</v>
      </c>
      <c r="E13" s="24">
        <f t="shared" si="0"/>
        <v>33.367632999999998</v>
      </c>
      <c r="F13" s="24">
        <f t="shared" si="0"/>
        <v>-5.52425E-2</v>
      </c>
      <c r="G13" s="24">
        <f t="shared" si="0"/>
        <v>0</v>
      </c>
      <c r="H13" s="24">
        <f t="shared" si="0"/>
        <v>-8.8289144999999998</v>
      </c>
      <c r="I13" s="24">
        <f t="shared" si="0"/>
        <v>8.8289144999999998</v>
      </c>
      <c r="J13" s="24">
        <f t="shared" si="0"/>
        <v>0</v>
      </c>
      <c r="K13" s="24">
        <f t="shared" si="0"/>
        <v>-0.92609689999999989</v>
      </c>
      <c r="L13" s="24"/>
      <c r="M13" s="24"/>
      <c r="N13" s="24"/>
      <c r="O13" s="24"/>
      <c r="P13" s="17"/>
      <c r="Q13" s="6" t="s">
        <v>20</v>
      </c>
      <c r="R13" s="24">
        <v>0</v>
      </c>
      <c r="S13" s="24">
        <v>-109.28</v>
      </c>
      <c r="T13" s="24">
        <v>-2834.71</v>
      </c>
      <c r="U13" s="24">
        <v>2869.1</v>
      </c>
      <c r="V13" s="24">
        <v>-4.75</v>
      </c>
      <c r="W13" s="24">
        <v>0</v>
      </c>
      <c r="X13" s="24">
        <v>-759.15</v>
      </c>
      <c r="Y13" s="24">
        <v>759.15</v>
      </c>
      <c r="Z13" s="24">
        <v>0</v>
      </c>
      <c r="AA13" s="24">
        <v>-79.63</v>
      </c>
      <c r="AB13" s="18"/>
      <c r="AC13" s="18"/>
      <c r="AD13" s="18"/>
      <c r="AE13" s="18"/>
      <c r="AF13" s="18"/>
      <c r="AJ13" s="51"/>
      <c r="AK13" s="51"/>
    </row>
    <row r="14" spans="1:38" s="19" customFormat="1" ht="10.5" customHeight="1" x14ac:dyDescent="0.25">
      <c r="A14" s="16" t="s">
        <v>21</v>
      </c>
      <c r="B14" s="25">
        <f t="shared" si="1"/>
        <v>-482.14130470000003</v>
      </c>
      <c r="C14" s="25">
        <f t="shared" si="0"/>
        <v>20.8877126</v>
      </c>
      <c r="D14" s="25">
        <f t="shared" si="0"/>
        <v>-1056.6609787</v>
      </c>
      <c r="E14" s="25">
        <f t="shared" si="0"/>
        <v>1034.0383026999998</v>
      </c>
      <c r="F14" s="25">
        <f t="shared" si="0"/>
        <v>-333.43058809999997</v>
      </c>
      <c r="G14" s="25">
        <f t="shared" si="0"/>
        <v>-40.368195199999995</v>
      </c>
      <c r="H14" s="25">
        <f t="shared" si="0"/>
        <v>-199.23480929999999</v>
      </c>
      <c r="I14" s="25">
        <f t="shared" si="0"/>
        <v>384.60049470000001</v>
      </c>
      <c r="J14" s="25">
        <f t="shared" si="0"/>
        <v>15.1740099</v>
      </c>
      <c r="K14" s="25">
        <f t="shared" si="0"/>
        <v>-657.13535609999997</v>
      </c>
      <c r="L14" s="25"/>
      <c r="M14" s="25"/>
      <c r="N14" s="25"/>
      <c r="O14" s="25"/>
      <c r="P14" s="17"/>
      <c r="Q14" s="16" t="s">
        <v>21</v>
      </c>
      <c r="R14" s="25">
        <v>-41456.69</v>
      </c>
      <c r="S14" s="25">
        <v>1796.02</v>
      </c>
      <c r="T14" s="25">
        <v>-90856.49</v>
      </c>
      <c r="U14" s="25">
        <v>88911.29</v>
      </c>
      <c r="V14" s="25">
        <v>-28669.87</v>
      </c>
      <c r="W14" s="25">
        <v>-3471.04</v>
      </c>
      <c r="X14" s="25">
        <v>-17131.11</v>
      </c>
      <c r="Y14" s="25">
        <v>33069.69</v>
      </c>
      <c r="Z14" s="25">
        <v>1304.73</v>
      </c>
      <c r="AA14" s="25">
        <v>-56503.47</v>
      </c>
      <c r="AB14" s="18"/>
      <c r="AC14" s="18"/>
      <c r="AD14" s="18"/>
      <c r="AE14" s="18"/>
      <c r="AF14" s="18"/>
      <c r="AJ14" s="51"/>
      <c r="AK14" s="51"/>
    </row>
    <row r="15" spans="1:38" s="19" customFormat="1" ht="10.5" customHeight="1" x14ac:dyDescent="0.2">
      <c r="A15" s="6" t="s">
        <v>22</v>
      </c>
      <c r="B15" s="17">
        <f t="shared" si="1"/>
        <v>-416.89002669999996</v>
      </c>
      <c r="C15" s="17">
        <f t="shared" si="0"/>
        <v>-11.2451633</v>
      </c>
      <c r="D15" s="17">
        <f t="shared" si="0"/>
        <v>0</v>
      </c>
      <c r="E15" s="17">
        <f t="shared" si="0"/>
        <v>-15.314965499999998</v>
      </c>
      <c r="F15" s="17">
        <f t="shared" si="0"/>
        <v>-311.40778749999998</v>
      </c>
      <c r="G15" s="17">
        <f t="shared" si="0"/>
        <v>-40.368195199999995</v>
      </c>
      <c r="H15" s="17">
        <f t="shared" si="0"/>
        <v>-199.23480929999999</v>
      </c>
      <c r="I15" s="17">
        <f t="shared" si="0"/>
        <v>384.60049470000001</v>
      </c>
      <c r="J15" s="17">
        <f t="shared" si="0"/>
        <v>0</v>
      </c>
      <c r="K15" s="17">
        <f t="shared" si="0"/>
        <v>-609.86045279999996</v>
      </c>
      <c r="L15" s="17"/>
      <c r="M15" s="17"/>
      <c r="N15" s="17"/>
      <c r="O15" s="17"/>
      <c r="P15" s="17"/>
      <c r="Q15" s="6" t="s">
        <v>22</v>
      </c>
      <c r="R15" s="17">
        <v>-35846.089999999997</v>
      </c>
      <c r="S15" s="17">
        <v>-966.91</v>
      </c>
      <c r="T15" s="17">
        <v>0</v>
      </c>
      <c r="U15" s="17">
        <v>-1316.85</v>
      </c>
      <c r="V15" s="17">
        <v>-26776.25</v>
      </c>
      <c r="W15" s="17">
        <v>-3471.04</v>
      </c>
      <c r="X15" s="17">
        <v>-17131.11</v>
      </c>
      <c r="Y15" s="17">
        <v>33069.69</v>
      </c>
      <c r="Z15" s="17">
        <v>0</v>
      </c>
      <c r="AA15" s="17">
        <v>-52438.559999999998</v>
      </c>
      <c r="AB15" s="18"/>
      <c r="AC15" s="18"/>
      <c r="AD15" s="18"/>
      <c r="AE15" s="18"/>
      <c r="AF15" s="18"/>
      <c r="AJ15" s="51"/>
      <c r="AK15" s="51"/>
    </row>
    <row r="16" spans="1:38" s="19" customFormat="1" ht="10.5" customHeight="1" x14ac:dyDescent="0.2">
      <c r="A16" s="6" t="s">
        <v>23</v>
      </c>
      <c r="B16" s="17">
        <f t="shared" si="1"/>
        <v>-406.39755700000001</v>
      </c>
      <c r="C16" s="17">
        <f t="shared" si="0"/>
        <v>0</v>
      </c>
      <c r="D16" s="17">
        <f t="shared" si="0"/>
        <v>0</v>
      </c>
      <c r="E16" s="17">
        <f t="shared" si="0"/>
        <v>-9.8065323000000006</v>
      </c>
      <c r="F16" s="17">
        <f t="shared" si="0"/>
        <v>-278.14889499999998</v>
      </c>
      <c r="G16" s="17">
        <f t="shared" si="0"/>
        <v>-9.0672131999999994</v>
      </c>
      <c r="H16" s="17">
        <f t="shared" si="0"/>
        <v>-199.23480929999999</v>
      </c>
      <c r="I16" s="17">
        <f t="shared" si="0"/>
        <v>353.6862102</v>
      </c>
      <c r="J16" s="17">
        <f t="shared" si="0"/>
        <v>0</v>
      </c>
      <c r="K16" s="17">
        <f t="shared" si="0"/>
        <v>-548.96891289999996</v>
      </c>
      <c r="L16" s="17"/>
      <c r="M16" s="17"/>
      <c r="N16" s="17"/>
      <c r="O16" s="17"/>
      <c r="P16" s="17"/>
      <c r="Q16" s="6" t="s">
        <v>23</v>
      </c>
      <c r="R16" s="17">
        <v>-34943.9</v>
      </c>
      <c r="S16" s="17">
        <v>0</v>
      </c>
      <c r="T16" s="17">
        <v>0</v>
      </c>
      <c r="U16" s="17">
        <v>-843.21</v>
      </c>
      <c r="V16" s="17">
        <v>-23916.5</v>
      </c>
      <c r="W16" s="17">
        <v>-779.64</v>
      </c>
      <c r="X16" s="17">
        <v>-17131.11</v>
      </c>
      <c r="Y16" s="17">
        <v>30411.54</v>
      </c>
      <c r="Z16" s="17">
        <v>0</v>
      </c>
      <c r="AA16" s="17">
        <v>-47202.83</v>
      </c>
      <c r="AB16" s="18"/>
      <c r="AC16" s="18"/>
      <c r="AD16" s="18"/>
      <c r="AE16" s="18"/>
      <c r="AF16" s="18"/>
      <c r="AJ16" s="51"/>
      <c r="AK16" s="51"/>
    </row>
    <row r="17" spans="1:37" s="19" customFormat="1" ht="10.5" customHeight="1" x14ac:dyDescent="0.2">
      <c r="A17" s="6" t="s">
        <v>24</v>
      </c>
      <c r="B17" s="17">
        <f t="shared" si="1"/>
        <v>-10.492469700000001</v>
      </c>
      <c r="C17" s="17">
        <f t="shared" si="0"/>
        <v>-11.2451633</v>
      </c>
      <c r="D17" s="17">
        <f t="shared" si="0"/>
        <v>0</v>
      </c>
      <c r="E17" s="17">
        <f t="shared" si="0"/>
        <v>-5.5084331999999998</v>
      </c>
      <c r="F17" s="17">
        <f t="shared" si="0"/>
        <v>-33.2587762</v>
      </c>
      <c r="G17" s="17">
        <f t="shared" si="0"/>
        <v>-31.300982000000001</v>
      </c>
      <c r="H17" s="17">
        <f t="shared" si="0"/>
        <v>0</v>
      </c>
      <c r="I17" s="17">
        <f t="shared" si="0"/>
        <v>30.914284500000001</v>
      </c>
      <c r="J17" s="17">
        <f t="shared" si="0"/>
        <v>0</v>
      </c>
      <c r="K17" s="17">
        <f t="shared" si="0"/>
        <v>-60.891539899999991</v>
      </c>
      <c r="L17" s="17"/>
      <c r="M17" s="17"/>
      <c r="N17" s="17"/>
      <c r="O17" s="17"/>
      <c r="P17" s="17"/>
      <c r="Q17" s="6" t="s">
        <v>24</v>
      </c>
      <c r="R17" s="17">
        <v>-902.19</v>
      </c>
      <c r="S17" s="17">
        <v>-966.91</v>
      </c>
      <c r="T17" s="17">
        <v>0</v>
      </c>
      <c r="U17" s="17">
        <v>-473.64</v>
      </c>
      <c r="V17" s="17">
        <v>-2859.74</v>
      </c>
      <c r="W17" s="17">
        <v>-2691.4</v>
      </c>
      <c r="X17" s="17">
        <v>0</v>
      </c>
      <c r="Y17" s="17">
        <v>2658.15</v>
      </c>
      <c r="Z17" s="17">
        <v>0</v>
      </c>
      <c r="AA17" s="17">
        <v>-5235.7299999999996</v>
      </c>
      <c r="AB17" s="18"/>
      <c r="AC17" s="18"/>
      <c r="AD17" s="18"/>
      <c r="AE17" s="18"/>
      <c r="AF17" s="18"/>
      <c r="AJ17" s="51"/>
      <c r="AK17" s="51"/>
    </row>
    <row r="18" spans="1:37" s="26" customFormat="1" ht="10.5" customHeight="1" x14ac:dyDescent="0.2">
      <c r="A18" s="6" t="s">
        <v>25</v>
      </c>
      <c r="B18" s="17">
        <f t="shared" si="1"/>
        <v>-3.3244355000000003</v>
      </c>
      <c r="C18" s="17">
        <f t="shared" si="0"/>
        <v>-0.59754940000000001</v>
      </c>
      <c r="D18" s="17">
        <f t="shared" si="0"/>
        <v>0</v>
      </c>
      <c r="E18" s="17">
        <f t="shared" si="0"/>
        <v>-0.7578107999999999</v>
      </c>
      <c r="F18" s="17">
        <f t="shared" si="0"/>
        <v>-22.022800599999997</v>
      </c>
      <c r="G18" s="17">
        <f t="shared" si="0"/>
        <v>0</v>
      </c>
      <c r="H18" s="17">
        <f t="shared" si="0"/>
        <v>0</v>
      </c>
      <c r="I18" s="17">
        <f t="shared" si="0"/>
        <v>0</v>
      </c>
      <c r="J18" s="17">
        <f t="shared" si="0"/>
        <v>15.1740099</v>
      </c>
      <c r="K18" s="17">
        <f t="shared" si="0"/>
        <v>-11.528702699999998</v>
      </c>
      <c r="L18" s="17"/>
      <c r="M18" s="17"/>
      <c r="N18" s="17"/>
      <c r="O18" s="17"/>
      <c r="P18" s="17"/>
      <c r="Q18" s="6" t="s">
        <v>25</v>
      </c>
      <c r="R18" s="17">
        <v>-285.85000000000002</v>
      </c>
      <c r="S18" s="17">
        <v>-51.38</v>
      </c>
      <c r="T18" s="17">
        <v>0</v>
      </c>
      <c r="U18" s="17">
        <v>-65.16</v>
      </c>
      <c r="V18" s="17">
        <v>-1893.62</v>
      </c>
      <c r="W18" s="17">
        <v>0</v>
      </c>
      <c r="X18" s="17">
        <v>0</v>
      </c>
      <c r="Y18" s="17">
        <v>0</v>
      </c>
      <c r="Z18" s="17">
        <v>1304.73</v>
      </c>
      <c r="AA18" s="17">
        <v>-991.29</v>
      </c>
      <c r="AB18" s="18"/>
      <c r="AC18" s="18"/>
      <c r="AD18" s="18"/>
      <c r="AE18" s="18"/>
      <c r="AF18" s="18"/>
      <c r="AJ18" s="51"/>
      <c r="AK18" s="51"/>
    </row>
    <row r="19" spans="1:37" s="19" customFormat="1" ht="10.5" customHeight="1" x14ac:dyDescent="0.2">
      <c r="A19" s="6" t="s">
        <v>26</v>
      </c>
      <c r="B19" s="17">
        <f t="shared" si="1"/>
        <v>0</v>
      </c>
      <c r="C19" s="17">
        <f t="shared" si="0"/>
        <v>0</v>
      </c>
      <c r="D19" s="17">
        <f t="shared" si="0"/>
        <v>-1056.6609787</v>
      </c>
      <c r="E19" s="17">
        <f t="shared" si="0"/>
        <v>1052.8834383999999</v>
      </c>
      <c r="F19" s="17">
        <f t="shared" si="0"/>
        <v>0</v>
      </c>
      <c r="G19" s="17">
        <f t="shared" si="0"/>
        <v>0</v>
      </c>
      <c r="H19" s="17">
        <f t="shared" si="0"/>
        <v>0</v>
      </c>
      <c r="I19" s="17">
        <f t="shared" si="0"/>
        <v>0</v>
      </c>
      <c r="J19" s="17">
        <f t="shared" si="0"/>
        <v>0</v>
      </c>
      <c r="K19" s="17">
        <f t="shared" si="0"/>
        <v>-3.7775403000000001</v>
      </c>
      <c r="L19" s="17"/>
      <c r="M19" s="17"/>
      <c r="N19" s="17"/>
      <c r="O19" s="17"/>
      <c r="P19" s="17"/>
      <c r="Q19" s="6" t="s">
        <v>26</v>
      </c>
      <c r="R19" s="17">
        <v>0</v>
      </c>
      <c r="S19" s="17">
        <v>0</v>
      </c>
      <c r="T19" s="17">
        <v>-90856.49</v>
      </c>
      <c r="U19" s="17">
        <v>90531.68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-324.81</v>
      </c>
      <c r="AB19" s="18"/>
      <c r="AC19" s="18"/>
      <c r="AD19" s="18"/>
      <c r="AE19" s="18"/>
      <c r="AF19" s="18"/>
      <c r="AJ19" s="51"/>
      <c r="AK19" s="51"/>
    </row>
    <row r="20" spans="1:37" s="19" customFormat="1" ht="10.5" customHeight="1" x14ac:dyDescent="0.2">
      <c r="A20" s="6" t="s">
        <v>27</v>
      </c>
      <c r="B20" s="17">
        <f t="shared" si="1"/>
        <v>-50.184496700000004</v>
      </c>
      <c r="C20" s="17">
        <f t="shared" si="1"/>
        <v>49.6761494</v>
      </c>
      <c r="D20" s="17">
        <f t="shared" si="1"/>
        <v>0</v>
      </c>
      <c r="E20" s="17">
        <f t="shared" si="1"/>
        <v>0</v>
      </c>
      <c r="F20" s="17">
        <f t="shared" si="1"/>
        <v>0</v>
      </c>
      <c r="G20" s="17">
        <f t="shared" si="1"/>
        <v>0</v>
      </c>
      <c r="H20" s="17">
        <f t="shared" si="1"/>
        <v>0</v>
      </c>
      <c r="I20" s="17">
        <f t="shared" si="1"/>
        <v>0</v>
      </c>
      <c r="J20" s="17">
        <f t="shared" si="1"/>
        <v>0</v>
      </c>
      <c r="K20" s="17">
        <f t="shared" si="1"/>
        <v>-0.50834729999999995</v>
      </c>
      <c r="L20" s="17"/>
      <c r="M20" s="17"/>
      <c r="N20" s="17"/>
      <c r="O20" s="17"/>
      <c r="P20" s="17"/>
      <c r="Q20" s="6" t="s">
        <v>27</v>
      </c>
      <c r="R20" s="17">
        <v>-4315.09</v>
      </c>
      <c r="S20" s="17">
        <v>4271.38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-43.71</v>
      </c>
      <c r="AB20" s="18"/>
      <c r="AC20" s="18"/>
      <c r="AD20" s="18"/>
      <c r="AE20" s="18"/>
      <c r="AF20" s="18"/>
      <c r="AJ20" s="51"/>
      <c r="AK20" s="51"/>
    </row>
    <row r="21" spans="1:37" s="19" customFormat="1" ht="10.5" customHeight="1" x14ac:dyDescent="0.2">
      <c r="A21" s="6" t="s">
        <v>28</v>
      </c>
      <c r="B21" s="17">
        <f t="shared" si="1"/>
        <v>-9.4856605999999992</v>
      </c>
      <c r="C21" s="17">
        <f t="shared" si="1"/>
        <v>-19.2991709</v>
      </c>
      <c r="D21" s="17">
        <f t="shared" si="1"/>
        <v>0</v>
      </c>
      <c r="E21" s="17">
        <f t="shared" si="1"/>
        <v>-2.7723594</v>
      </c>
      <c r="F21" s="17">
        <f t="shared" si="1"/>
        <v>0</v>
      </c>
      <c r="G21" s="17">
        <f t="shared" si="1"/>
        <v>0</v>
      </c>
      <c r="H21" s="17">
        <f t="shared" si="1"/>
        <v>0</v>
      </c>
      <c r="I21" s="17">
        <f t="shared" si="1"/>
        <v>0</v>
      </c>
      <c r="J21" s="17">
        <f t="shared" si="1"/>
        <v>0</v>
      </c>
      <c r="K21" s="17">
        <f t="shared" si="1"/>
        <v>-31.557190899999998</v>
      </c>
      <c r="L21" s="17"/>
      <c r="M21" s="17"/>
      <c r="N21" s="17"/>
      <c r="O21" s="17"/>
      <c r="P21" s="17"/>
      <c r="Q21" s="6" t="s">
        <v>28</v>
      </c>
      <c r="R21" s="17">
        <v>-815.62</v>
      </c>
      <c r="S21" s="17">
        <v>-1659.43</v>
      </c>
      <c r="T21" s="17">
        <v>0</v>
      </c>
      <c r="U21" s="17">
        <v>-238.38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-2713.43</v>
      </c>
      <c r="AB21" s="18"/>
      <c r="AC21" s="18"/>
      <c r="AD21" s="18"/>
      <c r="AE21" s="18"/>
      <c r="AF21" s="18"/>
      <c r="AJ21" s="51"/>
      <c r="AK21" s="51"/>
    </row>
    <row r="22" spans="1:37" s="19" customFormat="1" ht="10.5" customHeight="1" x14ac:dyDescent="0.2">
      <c r="A22" s="6" t="s">
        <v>29</v>
      </c>
      <c r="B22" s="17">
        <f t="shared" si="1"/>
        <v>-2.2566851999999997</v>
      </c>
      <c r="C22" s="17">
        <f t="shared" si="1"/>
        <v>2.3534467999999999</v>
      </c>
      <c r="D22" s="17">
        <f t="shared" si="1"/>
        <v>0</v>
      </c>
      <c r="E22" s="17">
        <f t="shared" si="1"/>
        <v>0</v>
      </c>
      <c r="F22" s="17">
        <f t="shared" si="1"/>
        <v>0</v>
      </c>
      <c r="G22" s="17">
        <f t="shared" si="1"/>
        <v>0</v>
      </c>
      <c r="H22" s="17">
        <f t="shared" si="1"/>
        <v>0</v>
      </c>
      <c r="I22" s="17">
        <f t="shared" si="1"/>
        <v>0</v>
      </c>
      <c r="J22" s="17">
        <f t="shared" si="1"/>
        <v>0</v>
      </c>
      <c r="K22" s="17">
        <f t="shared" si="1"/>
        <v>9.6761600000000003E-2</v>
      </c>
      <c r="L22" s="17"/>
      <c r="M22" s="17"/>
      <c r="N22" s="17"/>
      <c r="O22" s="17"/>
      <c r="P22" s="17"/>
      <c r="Q22" s="6" t="s">
        <v>29</v>
      </c>
      <c r="R22" s="17">
        <v>-194.04</v>
      </c>
      <c r="S22" s="17">
        <v>202.36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8.32</v>
      </c>
      <c r="AB22" s="18"/>
      <c r="AC22" s="18"/>
      <c r="AD22" s="18"/>
      <c r="AE22" s="18"/>
      <c r="AF22" s="18"/>
      <c r="AJ22" s="51"/>
      <c r="AK22" s="51"/>
    </row>
    <row r="23" spans="1:37" s="19" customFormat="1" ht="10.5" customHeight="1" x14ac:dyDescent="0.2">
      <c r="A23" s="27" t="s">
        <v>77</v>
      </c>
      <c r="B23" s="28">
        <f t="shared" si="1"/>
        <v>0</v>
      </c>
      <c r="C23" s="28">
        <f t="shared" si="1"/>
        <v>0</v>
      </c>
      <c r="D23" s="28">
        <f t="shared" si="1"/>
        <v>0</v>
      </c>
      <c r="E23" s="28">
        <f t="shared" si="1"/>
        <v>0</v>
      </c>
      <c r="F23" s="28">
        <f t="shared" si="1"/>
        <v>0</v>
      </c>
      <c r="G23" s="28">
        <f t="shared" si="1"/>
        <v>0</v>
      </c>
      <c r="H23" s="28">
        <f t="shared" si="1"/>
        <v>0</v>
      </c>
      <c r="I23" s="28">
        <f t="shared" si="1"/>
        <v>0</v>
      </c>
      <c r="J23" s="28">
        <f t="shared" si="1"/>
        <v>0</v>
      </c>
      <c r="K23" s="28">
        <f t="shared" si="1"/>
        <v>0</v>
      </c>
      <c r="L23" s="17"/>
      <c r="M23" s="17"/>
      <c r="N23" s="17"/>
      <c r="O23" s="17"/>
      <c r="P23" s="17"/>
      <c r="Q23" s="27" t="s">
        <v>77</v>
      </c>
      <c r="R23" s="28">
        <v>0</v>
      </c>
      <c r="S23" s="28">
        <v>0</v>
      </c>
      <c r="T23" s="28">
        <v>0</v>
      </c>
      <c r="U23" s="28">
        <v>0</v>
      </c>
      <c r="V23" s="28">
        <v>0</v>
      </c>
      <c r="W23" s="28">
        <v>0</v>
      </c>
      <c r="X23" s="28">
        <v>0</v>
      </c>
      <c r="Y23" s="28">
        <v>0</v>
      </c>
      <c r="Z23" s="28">
        <v>0</v>
      </c>
      <c r="AA23" s="28">
        <v>0</v>
      </c>
      <c r="AB23" s="18"/>
      <c r="AC23" s="18"/>
      <c r="AD23" s="18"/>
      <c r="AE23" s="18"/>
      <c r="AF23" s="18"/>
      <c r="AJ23" s="51"/>
      <c r="AK23" s="51"/>
    </row>
    <row r="24" spans="1:37" s="19" customFormat="1" ht="10.5" customHeight="1" x14ac:dyDescent="0.25">
      <c r="A24" s="16" t="s">
        <v>31</v>
      </c>
      <c r="B24" s="25">
        <f t="shared" si="1"/>
        <v>3.1284699999999999E-2</v>
      </c>
      <c r="C24" s="25">
        <f t="shared" si="1"/>
        <v>10.131009300000001</v>
      </c>
      <c r="D24" s="25">
        <f t="shared" si="1"/>
        <v>0</v>
      </c>
      <c r="E24" s="25">
        <f t="shared" si="1"/>
        <v>65.487134400000002</v>
      </c>
      <c r="F24" s="25">
        <f t="shared" si="1"/>
        <v>79.06294969999999</v>
      </c>
      <c r="G24" s="25">
        <f t="shared" si="1"/>
        <v>0</v>
      </c>
      <c r="H24" s="25">
        <f t="shared" si="1"/>
        <v>0</v>
      </c>
      <c r="I24" s="25">
        <f t="shared" si="1"/>
        <v>28.202284800000001</v>
      </c>
      <c r="J24" s="25">
        <f t="shared" si="1"/>
        <v>0.69745109999999999</v>
      </c>
      <c r="K24" s="25">
        <f t="shared" si="1"/>
        <v>183.61188140000002</v>
      </c>
      <c r="L24" s="25"/>
      <c r="M24" s="25"/>
      <c r="N24" s="25"/>
      <c r="O24" s="25"/>
      <c r="P24" s="17"/>
      <c r="Q24" s="16" t="s">
        <v>31</v>
      </c>
      <c r="R24" s="25">
        <v>2.69</v>
      </c>
      <c r="S24" s="25">
        <v>871.11</v>
      </c>
      <c r="T24" s="25">
        <v>0</v>
      </c>
      <c r="U24" s="25">
        <v>5630.88</v>
      </c>
      <c r="V24" s="25">
        <v>6798.19</v>
      </c>
      <c r="W24" s="25">
        <v>0</v>
      </c>
      <c r="X24" s="25">
        <v>0</v>
      </c>
      <c r="Y24" s="25">
        <v>2424.96</v>
      </c>
      <c r="Z24" s="25">
        <v>59.97</v>
      </c>
      <c r="AA24" s="25">
        <v>15787.78</v>
      </c>
      <c r="AB24" s="18"/>
      <c r="AC24" s="18"/>
      <c r="AD24" s="18"/>
      <c r="AE24" s="18"/>
      <c r="AF24" s="18"/>
      <c r="AJ24" s="51"/>
      <c r="AK24" s="51"/>
    </row>
    <row r="25" spans="1:37" s="19" customFormat="1" ht="10.5" customHeight="1" x14ac:dyDescent="0.2">
      <c r="A25" s="6" t="s">
        <v>22</v>
      </c>
      <c r="B25" s="17">
        <f t="shared" si="1"/>
        <v>0</v>
      </c>
      <c r="C25" s="17">
        <f t="shared" si="1"/>
        <v>0</v>
      </c>
      <c r="D25" s="17">
        <f t="shared" si="1"/>
        <v>0</v>
      </c>
      <c r="E25" s="17">
        <f t="shared" si="1"/>
        <v>0</v>
      </c>
      <c r="F25" s="17">
        <f t="shared" si="1"/>
        <v>0</v>
      </c>
      <c r="G25" s="17">
        <f t="shared" si="1"/>
        <v>0</v>
      </c>
      <c r="H25" s="17">
        <f t="shared" si="1"/>
        <v>0</v>
      </c>
      <c r="I25" s="17">
        <f t="shared" si="1"/>
        <v>18.503097400000001</v>
      </c>
      <c r="J25" s="17">
        <f t="shared" si="1"/>
        <v>0</v>
      </c>
      <c r="K25" s="17">
        <f t="shared" si="1"/>
        <v>18.503097400000001</v>
      </c>
      <c r="L25" s="17"/>
      <c r="M25" s="17"/>
      <c r="N25" s="17"/>
      <c r="O25" s="17"/>
      <c r="P25" s="17"/>
      <c r="Q25" s="6" t="s">
        <v>22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1590.98</v>
      </c>
      <c r="Z25" s="17">
        <v>0</v>
      </c>
      <c r="AA25" s="17">
        <v>1590.98</v>
      </c>
      <c r="AB25" s="18"/>
      <c r="AC25" s="18"/>
      <c r="AD25" s="18"/>
      <c r="AE25" s="18"/>
      <c r="AF25" s="18"/>
      <c r="AJ25" s="51"/>
      <c r="AK25" s="51"/>
    </row>
    <row r="26" spans="1:37" s="19" customFormat="1" ht="10.5" customHeight="1" x14ac:dyDescent="0.2">
      <c r="A26" s="6" t="s">
        <v>32</v>
      </c>
      <c r="B26" s="17">
        <f t="shared" si="1"/>
        <v>0</v>
      </c>
      <c r="C26" s="17">
        <f t="shared" si="1"/>
        <v>0</v>
      </c>
      <c r="D26" s="17">
        <f t="shared" si="1"/>
        <v>0</v>
      </c>
      <c r="E26" s="17">
        <f t="shared" si="1"/>
        <v>5.4463290000000004</v>
      </c>
      <c r="F26" s="17">
        <f t="shared" si="1"/>
        <v>69.251998</v>
      </c>
      <c r="G26" s="17">
        <f t="shared" si="1"/>
        <v>0</v>
      </c>
      <c r="H26" s="17">
        <f t="shared" si="1"/>
        <v>0</v>
      </c>
      <c r="I26" s="17">
        <f t="shared" si="1"/>
        <v>0.5457959</v>
      </c>
      <c r="J26" s="17">
        <f t="shared" si="1"/>
        <v>0</v>
      </c>
      <c r="K26" s="17">
        <f t="shared" si="1"/>
        <v>75.244122899999994</v>
      </c>
      <c r="L26" s="17"/>
      <c r="M26" s="17"/>
      <c r="N26" s="17"/>
      <c r="O26" s="17"/>
      <c r="P26" s="17"/>
      <c r="Q26" s="6" t="s">
        <v>32</v>
      </c>
      <c r="R26" s="17">
        <v>0</v>
      </c>
      <c r="S26" s="17">
        <v>0</v>
      </c>
      <c r="T26" s="17">
        <v>0</v>
      </c>
      <c r="U26" s="17">
        <v>468.3</v>
      </c>
      <c r="V26" s="17">
        <v>5954.6</v>
      </c>
      <c r="W26" s="17">
        <v>0</v>
      </c>
      <c r="X26" s="17">
        <v>0</v>
      </c>
      <c r="Y26" s="17">
        <v>46.93</v>
      </c>
      <c r="Z26" s="17">
        <v>0</v>
      </c>
      <c r="AA26" s="17">
        <v>6469.83</v>
      </c>
      <c r="AB26" s="18"/>
      <c r="AC26" s="18"/>
      <c r="AD26" s="18"/>
      <c r="AE26" s="18"/>
      <c r="AF26" s="18"/>
      <c r="AJ26" s="51"/>
      <c r="AK26" s="51"/>
    </row>
    <row r="27" spans="1:37" s="19" customFormat="1" ht="10.5" customHeight="1" x14ac:dyDescent="0.2">
      <c r="A27" s="6" t="s">
        <v>26</v>
      </c>
      <c r="B27" s="17">
        <f t="shared" si="1"/>
        <v>0</v>
      </c>
      <c r="C27" s="17">
        <f t="shared" si="1"/>
        <v>0</v>
      </c>
      <c r="D27" s="17">
        <f t="shared" si="1"/>
        <v>0</v>
      </c>
      <c r="E27" s="17">
        <f t="shared" si="1"/>
        <v>60.040805399999996</v>
      </c>
      <c r="F27" s="17">
        <f t="shared" si="1"/>
        <v>3.1605687999999996</v>
      </c>
      <c r="G27" s="17">
        <f t="shared" si="1"/>
        <v>0</v>
      </c>
      <c r="H27" s="17">
        <f t="shared" si="1"/>
        <v>0</v>
      </c>
      <c r="I27" s="17">
        <f t="shared" si="1"/>
        <v>4.6603735999999998</v>
      </c>
      <c r="J27" s="17">
        <f t="shared" si="1"/>
        <v>0.69745109999999999</v>
      </c>
      <c r="K27" s="17">
        <f t="shared" si="1"/>
        <v>68.559082599999996</v>
      </c>
      <c r="L27" s="17"/>
      <c r="M27" s="17"/>
      <c r="N27" s="17"/>
      <c r="O27" s="17"/>
      <c r="P27" s="17"/>
      <c r="Q27" s="6" t="s">
        <v>26</v>
      </c>
      <c r="R27" s="17">
        <v>0</v>
      </c>
      <c r="S27" s="17">
        <v>0</v>
      </c>
      <c r="T27" s="17">
        <v>0</v>
      </c>
      <c r="U27" s="17">
        <v>5162.58</v>
      </c>
      <c r="V27" s="17">
        <v>271.76</v>
      </c>
      <c r="W27" s="17">
        <v>0</v>
      </c>
      <c r="X27" s="17">
        <v>0</v>
      </c>
      <c r="Y27" s="17">
        <v>400.72</v>
      </c>
      <c r="Z27" s="17">
        <v>59.97</v>
      </c>
      <c r="AA27" s="17">
        <v>5895.02</v>
      </c>
      <c r="AB27" s="18"/>
      <c r="AC27" s="18"/>
      <c r="AD27" s="18"/>
      <c r="AE27" s="18"/>
      <c r="AF27" s="18"/>
      <c r="AJ27" s="51"/>
      <c r="AK27" s="51"/>
    </row>
    <row r="28" spans="1:37" s="19" customFormat="1" ht="10.5" customHeight="1" x14ac:dyDescent="0.2">
      <c r="A28" s="6" t="s">
        <v>33</v>
      </c>
      <c r="B28" s="17">
        <f t="shared" si="1"/>
        <v>3.1284699999999999E-2</v>
      </c>
      <c r="C28" s="17">
        <f t="shared" si="1"/>
        <v>0</v>
      </c>
      <c r="D28" s="17">
        <f t="shared" si="1"/>
        <v>0</v>
      </c>
      <c r="E28" s="17">
        <f t="shared" si="1"/>
        <v>0</v>
      </c>
      <c r="F28" s="17">
        <f t="shared" si="1"/>
        <v>0.19317429999999999</v>
      </c>
      <c r="G28" s="17">
        <f t="shared" si="1"/>
        <v>0</v>
      </c>
      <c r="H28" s="17">
        <f t="shared" si="1"/>
        <v>0</v>
      </c>
      <c r="I28" s="17">
        <f t="shared" si="1"/>
        <v>1.0366982</v>
      </c>
      <c r="J28" s="17">
        <f t="shared" si="1"/>
        <v>0</v>
      </c>
      <c r="K28" s="17">
        <f t="shared" si="1"/>
        <v>1.2611572</v>
      </c>
      <c r="L28" s="17"/>
      <c r="M28" s="17"/>
      <c r="N28" s="17"/>
      <c r="O28" s="17"/>
      <c r="P28" s="17"/>
      <c r="Q28" s="6" t="s">
        <v>33</v>
      </c>
      <c r="R28" s="17">
        <v>2.69</v>
      </c>
      <c r="S28" s="17">
        <v>0</v>
      </c>
      <c r="T28" s="17">
        <v>0</v>
      </c>
      <c r="U28" s="17">
        <v>0</v>
      </c>
      <c r="V28" s="17">
        <v>16.61</v>
      </c>
      <c r="W28" s="17">
        <v>0</v>
      </c>
      <c r="X28" s="17">
        <v>0</v>
      </c>
      <c r="Y28" s="17">
        <v>89.14</v>
      </c>
      <c r="Z28" s="17">
        <v>0</v>
      </c>
      <c r="AA28" s="17">
        <v>108.44</v>
      </c>
      <c r="AB28" s="18"/>
      <c r="AC28" s="18"/>
      <c r="AD28" s="18"/>
      <c r="AE28" s="18"/>
      <c r="AF28" s="18"/>
      <c r="AJ28" s="51"/>
      <c r="AK28" s="51"/>
    </row>
    <row r="29" spans="1:37" s="19" customFormat="1" ht="11.25" customHeight="1" x14ac:dyDescent="0.2">
      <c r="A29" s="6" t="s">
        <v>27</v>
      </c>
      <c r="B29" s="17">
        <f t="shared" si="1"/>
        <v>0</v>
      </c>
      <c r="C29" s="17">
        <f t="shared" si="1"/>
        <v>4.8180763999999998</v>
      </c>
      <c r="D29" s="17">
        <f t="shared" si="1"/>
        <v>0</v>
      </c>
      <c r="E29" s="17">
        <f t="shared" si="1"/>
        <v>0</v>
      </c>
      <c r="F29" s="17">
        <f t="shared" si="1"/>
        <v>0</v>
      </c>
      <c r="G29" s="17">
        <f t="shared" si="1"/>
        <v>0</v>
      </c>
      <c r="H29" s="17">
        <f t="shared" si="1"/>
        <v>0</v>
      </c>
      <c r="I29" s="17">
        <f t="shared" si="1"/>
        <v>9.6180099999999991E-2</v>
      </c>
      <c r="J29" s="17">
        <f t="shared" si="1"/>
        <v>0</v>
      </c>
      <c r="K29" s="17">
        <f t="shared" si="1"/>
        <v>4.9141402000000003</v>
      </c>
      <c r="L29" s="17"/>
      <c r="M29" s="17"/>
      <c r="N29" s="17"/>
      <c r="O29" s="17"/>
      <c r="P29" s="17"/>
      <c r="Q29" s="6" t="s">
        <v>27</v>
      </c>
      <c r="R29" s="17">
        <v>0</v>
      </c>
      <c r="S29" s="17">
        <v>414.28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8.27</v>
      </c>
      <c r="Z29" s="17">
        <v>0</v>
      </c>
      <c r="AA29" s="17">
        <v>422.54</v>
      </c>
      <c r="AB29" s="18"/>
      <c r="AC29" s="18"/>
      <c r="AD29" s="18"/>
      <c r="AE29" s="18"/>
      <c r="AF29" s="18"/>
      <c r="AJ29" s="51"/>
      <c r="AK29" s="51"/>
    </row>
    <row r="30" spans="1:37" s="19" customFormat="1" ht="10.5" customHeight="1" x14ac:dyDescent="0.2">
      <c r="A30" s="6" t="s">
        <v>28</v>
      </c>
      <c r="B30" s="17">
        <f t="shared" si="1"/>
        <v>0</v>
      </c>
      <c r="C30" s="17">
        <f t="shared" si="1"/>
        <v>5.3129328999999998</v>
      </c>
      <c r="D30" s="17">
        <f t="shared" si="1"/>
        <v>0</v>
      </c>
      <c r="E30" s="17">
        <f t="shared" si="1"/>
        <v>0</v>
      </c>
      <c r="F30" s="17">
        <f t="shared" si="1"/>
        <v>0.61115649999999999</v>
      </c>
      <c r="G30" s="17">
        <f t="shared" si="1"/>
        <v>0</v>
      </c>
      <c r="H30" s="17">
        <f t="shared" si="1"/>
        <v>0</v>
      </c>
      <c r="I30" s="17">
        <f t="shared" si="1"/>
        <v>0.49660100000000001</v>
      </c>
      <c r="J30" s="17">
        <f t="shared" si="1"/>
        <v>0</v>
      </c>
      <c r="K30" s="17">
        <f t="shared" si="1"/>
        <v>6.4206904000000007</v>
      </c>
      <c r="L30" s="17"/>
      <c r="M30" s="17"/>
      <c r="N30" s="17"/>
      <c r="O30" s="17"/>
      <c r="P30" s="17"/>
      <c r="Q30" s="6" t="s">
        <v>28</v>
      </c>
      <c r="R30" s="17">
        <v>0</v>
      </c>
      <c r="S30" s="17">
        <v>456.83</v>
      </c>
      <c r="T30" s="17">
        <v>0</v>
      </c>
      <c r="U30" s="17">
        <v>0</v>
      </c>
      <c r="V30" s="17">
        <v>52.55</v>
      </c>
      <c r="W30" s="17">
        <v>0</v>
      </c>
      <c r="X30" s="17">
        <v>0</v>
      </c>
      <c r="Y30" s="17">
        <v>42.7</v>
      </c>
      <c r="Z30" s="17">
        <v>0</v>
      </c>
      <c r="AA30" s="17">
        <v>552.08000000000004</v>
      </c>
      <c r="AB30" s="18"/>
      <c r="AC30" s="18"/>
      <c r="AD30" s="18"/>
      <c r="AE30" s="18"/>
      <c r="AF30" s="18"/>
      <c r="AJ30" s="51"/>
      <c r="AK30" s="51"/>
    </row>
    <row r="31" spans="1:37" s="19" customFormat="1" ht="11.25" customHeight="1" x14ac:dyDescent="0.2">
      <c r="A31" s="6" t="s">
        <v>29</v>
      </c>
      <c r="B31" s="17">
        <f t="shared" si="1"/>
        <v>0</v>
      </c>
      <c r="C31" s="17">
        <f t="shared" si="1"/>
        <v>0</v>
      </c>
      <c r="D31" s="17">
        <f t="shared" si="1"/>
        <v>0</v>
      </c>
      <c r="E31" s="17">
        <f t="shared" si="1"/>
        <v>0</v>
      </c>
      <c r="F31" s="17">
        <f t="shared" si="1"/>
        <v>0</v>
      </c>
      <c r="G31" s="17">
        <f t="shared" si="1"/>
        <v>0</v>
      </c>
      <c r="H31" s="17">
        <f t="shared" si="1"/>
        <v>0</v>
      </c>
      <c r="I31" s="17">
        <f t="shared" si="1"/>
        <v>0</v>
      </c>
      <c r="J31" s="17">
        <f t="shared" si="1"/>
        <v>0</v>
      </c>
      <c r="K31" s="17">
        <f t="shared" si="1"/>
        <v>0</v>
      </c>
      <c r="L31" s="17"/>
      <c r="M31" s="17"/>
      <c r="N31" s="17"/>
      <c r="O31" s="17"/>
      <c r="P31" s="17"/>
      <c r="Q31" s="6" t="s">
        <v>29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8"/>
      <c r="AC31" s="18"/>
      <c r="AD31" s="18"/>
      <c r="AE31" s="18"/>
      <c r="AF31" s="18"/>
      <c r="AJ31" s="51"/>
      <c r="AK31" s="51"/>
    </row>
    <row r="32" spans="1:37" s="19" customFormat="1" ht="10.5" customHeight="1" x14ac:dyDescent="0.2">
      <c r="A32" s="6" t="s">
        <v>34</v>
      </c>
      <c r="B32" s="17">
        <f t="shared" si="1"/>
        <v>0</v>
      </c>
      <c r="C32" s="17">
        <f t="shared" si="1"/>
        <v>0</v>
      </c>
      <c r="D32" s="17">
        <f t="shared" si="1"/>
        <v>0</v>
      </c>
      <c r="E32" s="17">
        <f t="shared" si="1"/>
        <v>0</v>
      </c>
      <c r="F32" s="17">
        <f t="shared" si="1"/>
        <v>0</v>
      </c>
      <c r="G32" s="17">
        <f t="shared" si="1"/>
        <v>0</v>
      </c>
      <c r="H32" s="17">
        <f t="shared" si="1"/>
        <v>0</v>
      </c>
      <c r="I32" s="17">
        <f t="shared" si="1"/>
        <v>1.0651917</v>
      </c>
      <c r="J32" s="17">
        <f t="shared" si="1"/>
        <v>0</v>
      </c>
      <c r="K32" s="17">
        <f t="shared" si="1"/>
        <v>1.0651917</v>
      </c>
      <c r="L32" s="17"/>
      <c r="M32" s="17"/>
      <c r="N32" s="17"/>
      <c r="O32" s="17"/>
      <c r="P32" s="17"/>
      <c r="Q32" s="6" t="s">
        <v>34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91.59</v>
      </c>
      <c r="Z32" s="17">
        <v>0</v>
      </c>
      <c r="AA32" s="17">
        <v>91.59</v>
      </c>
      <c r="AB32" s="18"/>
      <c r="AC32" s="18"/>
      <c r="AD32" s="18"/>
      <c r="AE32" s="18"/>
      <c r="AF32" s="18"/>
      <c r="AJ32" s="51"/>
      <c r="AK32" s="51"/>
    </row>
    <row r="33" spans="1:37" s="19" customFormat="1" ht="10.5" customHeight="1" x14ac:dyDescent="0.2">
      <c r="A33" s="6" t="s">
        <v>30</v>
      </c>
      <c r="B33" s="17">
        <f t="shared" si="1"/>
        <v>0</v>
      </c>
      <c r="C33" s="17">
        <f t="shared" si="1"/>
        <v>0</v>
      </c>
      <c r="D33" s="17">
        <f t="shared" si="1"/>
        <v>0</v>
      </c>
      <c r="E33" s="17">
        <f t="shared" si="1"/>
        <v>0</v>
      </c>
      <c r="F33" s="17">
        <f t="shared" si="1"/>
        <v>5.8460520999999996</v>
      </c>
      <c r="G33" s="17">
        <f t="shared" si="1"/>
        <v>0</v>
      </c>
      <c r="H33" s="17">
        <f t="shared" si="1"/>
        <v>0</v>
      </c>
      <c r="I33" s="17">
        <f t="shared" si="1"/>
        <v>1.7983468999999999</v>
      </c>
      <c r="J33" s="17">
        <f t="shared" si="1"/>
        <v>0</v>
      </c>
      <c r="K33" s="17">
        <f t="shared" si="1"/>
        <v>7.6443989999999991</v>
      </c>
      <c r="L33" s="17"/>
      <c r="M33" s="17"/>
      <c r="N33" s="17"/>
      <c r="O33" s="17"/>
      <c r="P33" s="17"/>
      <c r="Q33" s="6" t="s">
        <v>30</v>
      </c>
      <c r="R33" s="17">
        <v>0</v>
      </c>
      <c r="S33" s="17">
        <v>0</v>
      </c>
      <c r="T33" s="17">
        <v>0</v>
      </c>
      <c r="U33" s="17">
        <v>0</v>
      </c>
      <c r="V33" s="17">
        <v>502.67</v>
      </c>
      <c r="W33" s="17">
        <v>0</v>
      </c>
      <c r="X33" s="17">
        <v>0</v>
      </c>
      <c r="Y33" s="17">
        <v>154.63</v>
      </c>
      <c r="Z33" s="17">
        <v>0</v>
      </c>
      <c r="AA33" s="17">
        <v>657.3</v>
      </c>
      <c r="AB33" s="18"/>
      <c r="AC33" s="18"/>
      <c r="AD33" s="18"/>
      <c r="AE33" s="18"/>
      <c r="AF33" s="18"/>
      <c r="AJ33" s="51"/>
      <c r="AK33" s="51"/>
    </row>
    <row r="34" spans="1:37" s="19" customFormat="1" ht="10.5" customHeight="1" x14ac:dyDescent="0.25">
      <c r="A34" s="29" t="s">
        <v>35</v>
      </c>
      <c r="B34" s="25">
        <f t="shared" si="1"/>
        <v>0</v>
      </c>
      <c r="C34" s="25">
        <f t="shared" si="1"/>
        <v>2.0609522999999998</v>
      </c>
      <c r="D34" s="25">
        <f t="shared" si="1"/>
        <v>0</v>
      </c>
      <c r="E34" s="25">
        <f t="shared" si="1"/>
        <v>0</v>
      </c>
      <c r="F34" s="25">
        <f t="shared" si="1"/>
        <v>11.993670099999999</v>
      </c>
      <c r="G34" s="25">
        <f t="shared" si="1"/>
        <v>0</v>
      </c>
      <c r="H34" s="25">
        <f t="shared" si="1"/>
        <v>0</v>
      </c>
      <c r="I34" s="25">
        <f t="shared" si="1"/>
        <v>27.410398099999998</v>
      </c>
      <c r="J34" s="25">
        <f t="shared" si="1"/>
        <v>0</v>
      </c>
      <c r="K34" s="25">
        <f t="shared" si="1"/>
        <v>41.465136800000003</v>
      </c>
      <c r="L34" s="25"/>
      <c r="M34" s="25"/>
      <c r="N34" s="25"/>
      <c r="O34" s="25"/>
      <c r="P34" s="17"/>
      <c r="Q34" s="29" t="s">
        <v>35</v>
      </c>
      <c r="R34" s="25">
        <v>0</v>
      </c>
      <c r="S34" s="25">
        <v>177.21</v>
      </c>
      <c r="T34" s="25">
        <v>0</v>
      </c>
      <c r="U34" s="25">
        <v>0</v>
      </c>
      <c r="V34" s="25">
        <v>1031.27</v>
      </c>
      <c r="W34" s="25">
        <v>0</v>
      </c>
      <c r="X34" s="25">
        <v>0</v>
      </c>
      <c r="Y34" s="25">
        <v>2356.87</v>
      </c>
      <c r="Z34" s="25">
        <v>0</v>
      </c>
      <c r="AA34" s="25">
        <v>3565.36</v>
      </c>
      <c r="AB34" s="18"/>
      <c r="AC34" s="18"/>
      <c r="AD34" s="18"/>
      <c r="AE34" s="18"/>
      <c r="AF34" s="18"/>
      <c r="AJ34" s="51"/>
      <c r="AK34" s="51"/>
    </row>
    <row r="35" spans="1:37" s="19" customFormat="1" ht="10.5" customHeight="1" x14ac:dyDescent="0.25">
      <c r="A35" s="30" t="s">
        <v>36</v>
      </c>
      <c r="B35" s="31">
        <f t="shared" si="1"/>
        <v>18.925266399999998</v>
      </c>
      <c r="C35" s="31">
        <f t="shared" si="1"/>
        <v>12.3853685</v>
      </c>
      <c r="D35" s="31">
        <f t="shared" si="1"/>
        <v>0</v>
      </c>
      <c r="E35" s="31">
        <f t="shared" si="1"/>
        <v>937.02875110000002</v>
      </c>
      <c r="F35" s="31">
        <f t="shared" si="1"/>
        <v>606.56974430000002</v>
      </c>
      <c r="G35" s="31">
        <f t="shared" si="1"/>
        <v>11.0673406</v>
      </c>
      <c r="H35" s="31">
        <f t="shared" si="1"/>
        <v>0</v>
      </c>
      <c r="I35" s="31">
        <f t="shared" si="1"/>
        <v>345.22922309999996</v>
      </c>
      <c r="J35" s="31">
        <f t="shared" si="1"/>
        <v>14.476558799999999</v>
      </c>
      <c r="K35" s="31">
        <f t="shared" si="1"/>
        <v>1945.6823691</v>
      </c>
      <c r="L35" s="39"/>
      <c r="M35" s="39"/>
      <c r="N35" s="39"/>
      <c r="O35" s="39"/>
      <c r="P35" s="17"/>
      <c r="Q35" s="30" t="s">
        <v>36</v>
      </c>
      <c r="R35" s="31">
        <v>1627.28</v>
      </c>
      <c r="S35" s="31">
        <v>1064.95</v>
      </c>
      <c r="T35" s="31">
        <v>0</v>
      </c>
      <c r="U35" s="31">
        <v>80569.97</v>
      </c>
      <c r="V35" s="31">
        <v>52155.61</v>
      </c>
      <c r="W35" s="31">
        <v>951.62</v>
      </c>
      <c r="X35" s="31">
        <v>0</v>
      </c>
      <c r="Y35" s="31">
        <v>29684.37</v>
      </c>
      <c r="Z35" s="31">
        <v>1244.76</v>
      </c>
      <c r="AA35" s="31">
        <v>167298.57</v>
      </c>
      <c r="AB35" s="18"/>
      <c r="AC35" s="18"/>
      <c r="AD35" s="18"/>
      <c r="AE35" s="18"/>
      <c r="AF35" s="18"/>
      <c r="AJ35" s="51"/>
      <c r="AK35" s="51"/>
    </row>
    <row r="36" spans="1:37" s="19" customFormat="1" ht="10.5" customHeight="1" x14ac:dyDescent="0.25">
      <c r="A36" s="16" t="s">
        <v>37</v>
      </c>
      <c r="B36" s="25">
        <f t="shared" si="1"/>
        <v>13.5332495</v>
      </c>
      <c r="C36" s="25">
        <f t="shared" si="1"/>
        <v>9.8760797</v>
      </c>
      <c r="D36" s="25">
        <f t="shared" si="1"/>
        <v>0</v>
      </c>
      <c r="E36" s="25">
        <f t="shared" si="1"/>
        <v>70.935440499999999</v>
      </c>
      <c r="F36" s="25">
        <f t="shared" si="1"/>
        <v>141.53884449999998</v>
      </c>
      <c r="G36" s="25">
        <f t="shared" si="1"/>
        <v>2.4828887000000002</v>
      </c>
      <c r="H36" s="25">
        <f t="shared" si="1"/>
        <v>0</v>
      </c>
      <c r="I36" s="25">
        <f t="shared" si="1"/>
        <v>114.89625899999999</v>
      </c>
      <c r="J36" s="25">
        <f t="shared" si="1"/>
        <v>9.4078558999999995</v>
      </c>
      <c r="K36" s="25">
        <f t="shared" si="1"/>
        <v>362.6707341</v>
      </c>
      <c r="L36" s="25"/>
      <c r="M36" s="25"/>
      <c r="N36" s="25"/>
      <c r="O36" s="25"/>
      <c r="P36" s="17"/>
      <c r="Q36" s="16" t="s">
        <v>37</v>
      </c>
      <c r="R36" s="25">
        <v>1163.6500000000001</v>
      </c>
      <c r="S36" s="25">
        <v>849.19</v>
      </c>
      <c r="T36" s="25">
        <v>0</v>
      </c>
      <c r="U36" s="25">
        <v>6099.35</v>
      </c>
      <c r="V36" s="25">
        <v>12170.15</v>
      </c>
      <c r="W36" s="25">
        <v>213.49</v>
      </c>
      <c r="X36" s="25">
        <v>0</v>
      </c>
      <c r="Y36" s="25">
        <v>9879.2999999999993</v>
      </c>
      <c r="Z36" s="25">
        <v>808.93</v>
      </c>
      <c r="AA36" s="25">
        <v>31184.07</v>
      </c>
      <c r="AB36" s="18"/>
      <c r="AC36" s="18"/>
      <c r="AD36" s="18"/>
      <c r="AE36" s="18"/>
      <c r="AF36" s="18"/>
      <c r="AJ36" s="51"/>
      <c r="AK36" s="51"/>
    </row>
    <row r="37" spans="1:37" s="19" customFormat="1" ht="10.5" customHeight="1" x14ac:dyDescent="0.2">
      <c r="A37" s="6" t="s">
        <v>38</v>
      </c>
      <c r="B37" s="17">
        <f t="shared" si="1"/>
        <v>0</v>
      </c>
      <c r="C37" s="17">
        <f t="shared" si="1"/>
        <v>2.6918798000000002</v>
      </c>
      <c r="D37" s="17">
        <f t="shared" si="1"/>
        <v>0</v>
      </c>
      <c r="E37" s="17">
        <f t="shared" si="1"/>
        <v>32.459446300000003</v>
      </c>
      <c r="F37" s="17">
        <f t="shared" si="1"/>
        <v>4.6985199999999998E-2</v>
      </c>
      <c r="G37" s="17">
        <f t="shared" si="1"/>
        <v>2.4828887000000002</v>
      </c>
      <c r="H37" s="17">
        <f t="shared" si="1"/>
        <v>0</v>
      </c>
      <c r="I37" s="17">
        <f t="shared" si="1"/>
        <v>0</v>
      </c>
      <c r="J37" s="17">
        <f t="shared" si="1"/>
        <v>0</v>
      </c>
      <c r="K37" s="17">
        <f t="shared" si="1"/>
        <v>37.681199999999997</v>
      </c>
      <c r="L37" s="17"/>
      <c r="M37" s="17"/>
      <c r="N37" s="17"/>
      <c r="O37" s="17"/>
      <c r="P37" s="17"/>
      <c r="Q37" s="6" t="s">
        <v>38</v>
      </c>
      <c r="R37" s="17">
        <v>0</v>
      </c>
      <c r="S37" s="17">
        <v>231.46</v>
      </c>
      <c r="T37" s="17">
        <v>0</v>
      </c>
      <c r="U37" s="17">
        <v>2791.01</v>
      </c>
      <c r="V37" s="17">
        <v>4.04</v>
      </c>
      <c r="W37" s="17">
        <v>213.49</v>
      </c>
      <c r="X37" s="17">
        <v>0</v>
      </c>
      <c r="Y37" s="17">
        <v>0</v>
      </c>
      <c r="Z37" s="17">
        <v>0</v>
      </c>
      <c r="AA37" s="17">
        <v>3240</v>
      </c>
      <c r="AB37" s="18"/>
      <c r="AC37" s="18"/>
      <c r="AD37" s="18"/>
      <c r="AE37" s="18"/>
      <c r="AF37" s="18"/>
      <c r="AJ37" s="51"/>
      <c r="AK37" s="51"/>
    </row>
    <row r="38" spans="1:37" s="19" customFormat="1" ht="11.25" customHeight="1" x14ac:dyDescent="0.2">
      <c r="A38" s="6" t="s">
        <v>39</v>
      </c>
      <c r="B38" s="17">
        <f t="shared" si="1"/>
        <v>8.4898999999999999E-3</v>
      </c>
      <c r="C38" s="17">
        <f t="shared" si="1"/>
        <v>7.1841999000000003</v>
      </c>
      <c r="D38" s="17">
        <f t="shared" si="1"/>
        <v>0</v>
      </c>
      <c r="E38" s="17">
        <f t="shared" si="1"/>
        <v>0.22876210000000002</v>
      </c>
      <c r="F38" s="17">
        <f t="shared" si="1"/>
        <v>8.9132319999999989</v>
      </c>
      <c r="G38" s="17">
        <f t="shared" si="1"/>
        <v>0</v>
      </c>
      <c r="H38" s="17">
        <f t="shared" si="1"/>
        <v>0</v>
      </c>
      <c r="I38" s="17">
        <f t="shared" si="1"/>
        <v>5.8602406999999994</v>
      </c>
      <c r="J38" s="17">
        <f t="shared" si="1"/>
        <v>0</v>
      </c>
      <c r="K38" s="17">
        <f t="shared" si="1"/>
        <v>22.1949246</v>
      </c>
      <c r="L38" s="17"/>
      <c r="M38" s="17"/>
      <c r="N38" s="17"/>
      <c r="O38" s="17"/>
      <c r="P38" s="17"/>
      <c r="Q38" s="6" t="s">
        <v>39</v>
      </c>
      <c r="R38" s="17">
        <v>0.73</v>
      </c>
      <c r="S38" s="17">
        <v>617.73</v>
      </c>
      <c r="T38" s="17">
        <v>0</v>
      </c>
      <c r="U38" s="17">
        <v>19.670000000000002</v>
      </c>
      <c r="V38" s="17">
        <v>766.4</v>
      </c>
      <c r="W38" s="17">
        <v>0</v>
      </c>
      <c r="X38" s="17">
        <v>0</v>
      </c>
      <c r="Y38" s="17">
        <v>503.89</v>
      </c>
      <c r="Z38" s="17">
        <v>0</v>
      </c>
      <c r="AA38" s="17">
        <v>1908.42</v>
      </c>
      <c r="AB38" s="18"/>
      <c r="AC38" s="18"/>
      <c r="AD38" s="18"/>
      <c r="AE38" s="18"/>
      <c r="AF38" s="18"/>
      <c r="AJ38" s="51"/>
      <c r="AK38" s="51"/>
    </row>
    <row r="39" spans="1:37" s="19" customFormat="1" ht="11.25" customHeight="1" x14ac:dyDescent="0.2">
      <c r="A39" s="6" t="s">
        <v>40</v>
      </c>
      <c r="B39" s="17">
        <f t="shared" si="1"/>
        <v>0.43135670000000004</v>
      </c>
      <c r="C39" s="17">
        <f t="shared" si="1"/>
        <v>0</v>
      </c>
      <c r="D39" s="17">
        <f t="shared" si="1"/>
        <v>0</v>
      </c>
      <c r="E39" s="17">
        <f t="shared" si="1"/>
        <v>0.61848340000000002</v>
      </c>
      <c r="F39" s="17">
        <f t="shared" si="1"/>
        <v>3.4250349999999998</v>
      </c>
      <c r="G39" s="17">
        <f t="shared" si="1"/>
        <v>0</v>
      </c>
      <c r="H39" s="17">
        <f t="shared" si="1"/>
        <v>0</v>
      </c>
      <c r="I39" s="17">
        <f t="shared" si="1"/>
        <v>7.5237958999999996</v>
      </c>
      <c r="J39" s="17">
        <f t="shared" si="1"/>
        <v>0</v>
      </c>
      <c r="K39" s="17">
        <f t="shared" si="1"/>
        <v>11.998671</v>
      </c>
      <c r="L39" s="17"/>
      <c r="M39" s="17"/>
      <c r="N39" s="17"/>
      <c r="O39" s="17"/>
      <c r="P39" s="17"/>
      <c r="Q39" s="6" t="s">
        <v>40</v>
      </c>
      <c r="R39" s="17">
        <v>37.090000000000003</v>
      </c>
      <c r="S39" s="17">
        <v>0</v>
      </c>
      <c r="T39" s="17">
        <v>0</v>
      </c>
      <c r="U39" s="17">
        <v>53.18</v>
      </c>
      <c r="V39" s="17">
        <v>294.5</v>
      </c>
      <c r="W39" s="17">
        <v>0</v>
      </c>
      <c r="X39" s="17">
        <v>0</v>
      </c>
      <c r="Y39" s="17">
        <v>646.92999999999995</v>
      </c>
      <c r="Z39" s="17">
        <v>0</v>
      </c>
      <c r="AA39" s="17">
        <v>1031.7</v>
      </c>
      <c r="AB39" s="18"/>
      <c r="AC39" s="18"/>
      <c r="AD39" s="18"/>
      <c r="AE39" s="18"/>
      <c r="AF39" s="18"/>
      <c r="AJ39" s="51"/>
      <c r="AK39" s="51"/>
    </row>
    <row r="40" spans="1:37" s="19" customFormat="1" ht="10.5" customHeight="1" x14ac:dyDescent="0.2">
      <c r="A40" s="6" t="s">
        <v>41</v>
      </c>
      <c r="B40" s="17">
        <f t="shared" si="1"/>
        <v>8.0357485000000004</v>
      </c>
      <c r="C40" s="17">
        <f t="shared" si="1"/>
        <v>0</v>
      </c>
      <c r="D40" s="17">
        <f t="shared" si="1"/>
        <v>0</v>
      </c>
      <c r="E40" s="17">
        <f t="shared" si="1"/>
        <v>2.3283259999999997</v>
      </c>
      <c r="F40" s="17">
        <f t="shared" si="1"/>
        <v>16.5136696</v>
      </c>
      <c r="G40" s="17">
        <f t="shared" si="1"/>
        <v>0</v>
      </c>
      <c r="H40" s="17">
        <f t="shared" si="1"/>
        <v>0</v>
      </c>
      <c r="I40" s="17">
        <f t="shared" si="1"/>
        <v>7.8687417000000002</v>
      </c>
      <c r="J40" s="17">
        <f t="shared" si="1"/>
        <v>0</v>
      </c>
      <c r="K40" s="17">
        <f t="shared" si="1"/>
        <v>34.7463695</v>
      </c>
      <c r="L40" s="17"/>
      <c r="M40" s="17"/>
      <c r="N40" s="17"/>
      <c r="O40" s="17"/>
      <c r="P40" s="17"/>
      <c r="Q40" s="6" t="s">
        <v>41</v>
      </c>
      <c r="R40" s="17">
        <v>690.95</v>
      </c>
      <c r="S40" s="17">
        <v>0</v>
      </c>
      <c r="T40" s="17">
        <v>0</v>
      </c>
      <c r="U40" s="17">
        <v>200.2</v>
      </c>
      <c r="V40" s="17">
        <v>1419.92</v>
      </c>
      <c r="W40" s="17">
        <v>0</v>
      </c>
      <c r="X40" s="17">
        <v>0</v>
      </c>
      <c r="Y40" s="17">
        <v>676.59</v>
      </c>
      <c r="Z40" s="17">
        <v>0</v>
      </c>
      <c r="AA40" s="17">
        <v>2987.65</v>
      </c>
      <c r="AB40" s="18"/>
      <c r="AC40" s="18"/>
      <c r="AD40" s="18"/>
      <c r="AE40" s="18"/>
      <c r="AF40" s="18"/>
      <c r="AJ40" s="51"/>
      <c r="AK40" s="51"/>
    </row>
    <row r="41" spans="1:37" s="19" customFormat="1" ht="10.5" customHeight="1" x14ac:dyDescent="0.2">
      <c r="A41" s="6" t="s">
        <v>42</v>
      </c>
      <c r="B41" s="17">
        <f t="shared" si="1"/>
        <v>0.97377990000000003</v>
      </c>
      <c r="C41" s="17">
        <f t="shared" si="1"/>
        <v>0</v>
      </c>
      <c r="D41" s="17">
        <f t="shared" si="1"/>
        <v>0</v>
      </c>
      <c r="E41" s="17">
        <f t="shared" si="1"/>
        <v>2.1873704000000003</v>
      </c>
      <c r="F41" s="17">
        <f t="shared" si="1"/>
        <v>35.933676199999994</v>
      </c>
      <c r="G41" s="17">
        <f t="shared" si="1"/>
        <v>0</v>
      </c>
      <c r="H41" s="17">
        <f t="shared" si="1"/>
        <v>0</v>
      </c>
      <c r="I41" s="17">
        <f t="shared" si="1"/>
        <v>20.391344199999999</v>
      </c>
      <c r="J41" s="17">
        <f t="shared" si="1"/>
        <v>4.3097291000000002</v>
      </c>
      <c r="K41" s="17">
        <f t="shared" si="1"/>
        <v>63.795899800000001</v>
      </c>
      <c r="L41" s="17"/>
      <c r="M41" s="17"/>
      <c r="N41" s="17"/>
      <c r="O41" s="17"/>
      <c r="P41" s="17"/>
      <c r="Q41" s="6" t="s">
        <v>42</v>
      </c>
      <c r="R41" s="17">
        <v>83.73</v>
      </c>
      <c r="S41" s="17">
        <v>0</v>
      </c>
      <c r="T41" s="17">
        <v>0</v>
      </c>
      <c r="U41" s="17">
        <v>188.08</v>
      </c>
      <c r="V41" s="17">
        <v>3089.74</v>
      </c>
      <c r="W41" s="17">
        <v>0</v>
      </c>
      <c r="X41" s="17">
        <v>0</v>
      </c>
      <c r="Y41" s="17">
        <v>1753.34</v>
      </c>
      <c r="Z41" s="17">
        <v>370.57</v>
      </c>
      <c r="AA41" s="17">
        <v>5485.46</v>
      </c>
      <c r="AB41" s="18"/>
      <c r="AC41" s="18"/>
      <c r="AD41" s="18"/>
      <c r="AE41" s="18"/>
      <c r="AF41" s="18"/>
      <c r="AJ41" s="51"/>
      <c r="AK41" s="51"/>
    </row>
    <row r="42" spans="1:37" s="19" customFormat="1" ht="10.5" customHeight="1" x14ac:dyDescent="0.2">
      <c r="A42" s="6" t="s">
        <v>43</v>
      </c>
      <c r="B42" s="17">
        <f t="shared" si="1"/>
        <v>0.10722860000000001</v>
      </c>
      <c r="C42" s="17">
        <f t="shared" si="1"/>
        <v>0</v>
      </c>
      <c r="D42" s="17">
        <f t="shared" si="1"/>
        <v>0</v>
      </c>
      <c r="E42" s="17">
        <f t="shared" si="1"/>
        <v>1.2354548999999999</v>
      </c>
      <c r="F42" s="17">
        <f t="shared" si="1"/>
        <v>5.3687569000000002</v>
      </c>
      <c r="G42" s="17">
        <f t="shared" si="1"/>
        <v>0</v>
      </c>
      <c r="H42" s="17">
        <f t="shared" si="1"/>
        <v>0</v>
      </c>
      <c r="I42" s="17">
        <f t="shared" si="1"/>
        <v>8.4904814999999996</v>
      </c>
      <c r="J42" s="17">
        <f t="shared" si="1"/>
        <v>2.0817700000000001E-2</v>
      </c>
      <c r="K42" s="17">
        <f t="shared" si="1"/>
        <v>15.222739600000001</v>
      </c>
      <c r="L42" s="17"/>
      <c r="M42" s="17"/>
      <c r="N42" s="17"/>
      <c r="O42" s="17"/>
      <c r="P42" s="17"/>
      <c r="Q42" s="6" t="s">
        <v>43</v>
      </c>
      <c r="R42" s="17">
        <v>9.2200000000000006</v>
      </c>
      <c r="S42" s="17">
        <v>0</v>
      </c>
      <c r="T42" s="17">
        <v>0</v>
      </c>
      <c r="U42" s="17">
        <v>106.23</v>
      </c>
      <c r="V42" s="17">
        <v>461.63</v>
      </c>
      <c r="W42" s="17">
        <v>0</v>
      </c>
      <c r="X42" s="17">
        <v>0</v>
      </c>
      <c r="Y42" s="17">
        <v>730.05</v>
      </c>
      <c r="Z42" s="17">
        <v>1.79</v>
      </c>
      <c r="AA42" s="17">
        <v>1308.92</v>
      </c>
      <c r="AB42" s="18"/>
      <c r="AC42" s="18"/>
      <c r="AD42" s="18"/>
      <c r="AE42" s="18"/>
      <c r="AF42" s="18"/>
      <c r="AJ42" s="51"/>
      <c r="AK42" s="51"/>
    </row>
    <row r="43" spans="1:37" s="19" customFormat="1" ht="10.5" customHeight="1" x14ac:dyDescent="0.2">
      <c r="A43" s="6" t="s">
        <v>44</v>
      </c>
      <c r="B43" s="17">
        <f t="shared" si="1"/>
        <v>4.5705900000000001E-2</v>
      </c>
      <c r="C43" s="17">
        <f t="shared" si="1"/>
        <v>0</v>
      </c>
      <c r="D43" s="17">
        <f t="shared" si="1"/>
        <v>0</v>
      </c>
      <c r="E43" s="17">
        <f t="shared" si="1"/>
        <v>0.9849446999999999</v>
      </c>
      <c r="F43" s="17">
        <f t="shared" si="1"/>
        <v>3.2721005000000001</v>
      </c>
      <c r="G43" s="17">
        <f t="shared" si="1"/>
        <v>0</v>
      </c>
      <c r="H43" s="17">
        <f t="shared" si="1"/>
        <v>0</v>
      </c>
      <c r="I43" s="17">
        <f t="shared" si="1"/>
        <v>7.3414374999999996</v>
      </c>
      <c r="J43" s="17">
        <f t="shared" si="1"/>
        <v>0</v>
      </c>
      <c r="K43" s="17">
        <f t="shared" si="1"/>
        <v>11.6441886</v>
      </c>
      <c r="L43" s="17"/>
      <c r="M43" s="17"/>
      <c r="N43" s="17"/>
      <c r="O43" s="17"/>
      <c r="P43" s="17"/>
      <c r="Q43" s="6" t="s">
        <v>44</v>
      </c>
      <c r="R43" s="17">
        <v>3.93</v>
      </c>
      <c r="S43" s="17">
        <v>0</v>
      </c>
      <c r="T43" s="17">
        <v>0</v>
      </c>
      <c r="U43" s="17">
        <v>84.69</v>
      </c>
      <c r="V43" s="17">
        <v>281.35000000000002</v>
      </c>
      <c r="W43" s="17">
        <v>0</v>
      </c>
      <c r="X43" s="17">
        <v>0</v>
      </c>
      <c r="Y43" s="17">
        <v>631.25</v>
      </c>
      <c r="Z43" s="17">
        <v>0</v>
      </c>
      <c r="AA43" s="17">
        <v>1001.22</v>
      </c>
      <c r="AB43" s="18"/>
      <c r="AC43" s="18"/>
      <c r="AD43" s="18"/>
      <c r="AE43" s="18"/>
      <c r="AF43" s="18"/>
      <c r="AJ43" s="51"/>
      <c r="AK43" s="51"/>
    </row>
    <row r="44" spans="1:37" s="19" customFormat="1" ht="10.5" customHeight="1" x14ac:dyDescent="0.2">
      <c r="A44" s="6" t="s">
        <v>45</v>
      </c>
      <c r="B44" s="17">
        <f t="shared" ref="B44:K62" si="2">R44*$N$4</f>
        <v>0.43205449999999995</v>
      </c>
      <c r="C44" s="17">
        <f t="shared" si="2"/>
        <v>0</v>
      </c>
      <c r="D44" s="17">
        <f t="shared" si="2"/>
        <v>0</v>
      </c>
      <c r="E44" s="17">
        <f t="shared" si="2"/>
        <v>1.4383984000000001</v>
      </c>
      <c r="F44" s="17">
        <f t="shared" si="2"/>
        <v>3.8440638999999996</v>
      </c>
      <c r="G44" s="17">
        <f t="shared" si="2"/>
        <v>0</v>
      </c>
      <c r="H44" s="17">
        <f t="shared" si="2"/>
        <v>0</v>
      </c>
      <c r="I44" s="17">
        <f t="shared" si="2"/>
        <v>5.7475459999999998</v>
      </c>
      <c r="J44" s="17">
        <f t="shared" si="2"/>
        <v>0</v>
      </c>
      <c r="K44" s="17">
        <f t="shared" si="2"/>
        <v>11.4621791</v>
      </c>
      <c r="L44" s="17"/>
      <c r="M44" s="17"/>
      <c r="N44" s="17"/>
      <c r="O44" s="17"/>
      <c r="P44" s="17"/>
      <c r="Q44" s="6" t="s">
        <v>45</v>
      </c>
      <c r="R44" s="17">
        <v>37.15</v>
      </c>
      <c r="S44" s="17">
        <v>0</v>
      </c>
      <c r="T44" s="17">
        <v>0</v>
      </c>
      <c r="U44" s="17">
        <v>123.68</v>
      </c>
      <c r="V44" s="17">
        <v>330.53</v>
      </c>
      <c r="W44" s="17">
        <v>0</v>
      </c>
      <c r="X44" s="17">
        <v>0</v>
      </c>
      <c r="Y44" s="17">
        <v>494.2</v>
      </c>
      <c r="Z44" s="17">
        <v>0</v>
      </c>
      <c r="AA44" s="17">
        <v>985.57</v>
      </c>
      <c r="AB44" s="18"/>
      <c r="AC44" s="18"/>
      <c r="AD44" s="18"/>
      <c r="AE44" s="18"/>
      <c r="AF44" s="18"/>
      <c r="AJ44" s="51"/>
      <c r="AK44" s="51"/>
    </row>
    <row r="45" spans="1:37" s="19" customFormat="1" ht="10.5" customHeight="1" x14ac:dyDescent="0.2">
      <c r="A45" s="6" t="s">
        <v>46</v>
      </c>
      <c r="B45" s="17">
        <f t="shared" si="2"/>
        <v>0.20143159999999999</v>
      </c>
      <c r="C45" s="17">
        <f t="shared" si="2"/>
        <v>0</v>
      </c>
      <c r="D45" s="17">
        <f t="shared" si="2"/>
        <v>0</v>
      </c>
      <c r="E45" s="17">
        <f t="shared" si="2"/>
        <v>3.2850097999999996</v>
      </c>
      <c r="F45" s="17">
        <f t="shared" si="2"/>
        <v>24.8854088</v>
      </c>
      <c r="G45" s="17">
        <f t="shared" si="2"/>
        <v>0</v>
      </c>
      <c r="H45" s="17">
        <f t="shared" si="2"/>
        <v>0</v>
      </c>
      <c r="I45" s="17">
        <f t="shared" si="2"/>
        <v>12.117529600000001</v>
      </c>
      <c r="J45" s="17">
        <f t="shared" si="2"/>
        <v>7.0942999999999996E-3</v>
      </c>
      <c r="K45" s="17">
        <f t="shared" si="2"/>
        <v>40.4964741</v>
      </c>
      <c r="L45" s="17"/>
      <c r="M45" s="17"/>
      <c r="N45" s="17"/>
      <c r="O45" s="17"/>
      <c r="P45" s="17"/>
      <c r="Q45" s="6" t="s">
        <v>46</v>
      </c>
      <c r="R45" s="17">
        <v>17.32</v>
      </c>
      <c r="S45" s="17">
        <v>0</v>
      </c>
      <c r="T45" s="17">
        <v>0</v>
      </c>
      <c r="U45" s="17">
        <v>282.45999999999998</v>
      </c>
      <c r="V45" s="17">
        <v>2139.7600000000002</v>
      </c>
      <c r="W45" s="17">
        <v>0</v>
      </c>
      <c r="X45" s="17">
        <v>0</v>
      </c>
      <c r="Y45" s="17">
        <v>1041.92</v>
      </c>
      <c r="Z45" s="17">
        <v>0.61</v>
      </c>
      <c r="AA45" s="17">
        <v>3482.07</v>
      </c>
      <c r="AB45" s="18"/>
      <c r="AC45" s="18"/>
      <c r="AD45" s="18"/>
      <c r="AE45" s="18"/>
      <c r="AF45" s="18"/>
      <c r="AJ45" s="51"/>
      <c r="AK45" s="51"/>
    </row>
    <row r="46" spans="1:37" s="19" customFormat="1" ht="10.5" customHeight="1" x14ac:dyDescent="0.2">
      <c r="A46" s="6" t="s">
        <v>47</v>
      </c>
      <c r="B46" s="17">
        <f t="shared" si="2"/>
        <v>0.57394049999999996</v>
      </c>
      <c r="C46" s="17">
        <f t="shared" si="2"/>
        <v>0</v>
      </c>
      <c r="D46" s="17">
        <f t="shared" si="2"/>
        <v>0</v>
      </c>
      <c r="E46" s="17">
        <f t="shared" si="2"/>
        <v>1.5263212000000002</v>
      </c>
      <c r="F46" s="17">
        <f t="shared" si="2"/>
        <v>2.2155149999999999</v>
      </c>
      <c r="G46" s="17">
        <f t="shared" si="2"/>
        <v>0</v>
      </c>
      <c r="H46" s="17">
        <f t="shared" si="2"/>
        <v>0</v>
      </c>
      <c r="I46" s="17">
        <f t="shared" si="2"/>
        <v>3.3599069999999998</v>
      </c>
      <c r="J46" s="17">
        <f t="shared" si="2"/>
        <v>0</v>
      </c>
      <c r="K46" s="17">
        <f t="shared" si="2"/>
        <v>7.6756836999999996</v>
      </c>
      <c r="L46" s="17"/>
      <c r="M46" s="17"/>
      <c r="N46" s="17"/>
      <c r="O46" s="17"/>
      <c r="P46" s="17"/>
      <c r="Q46" s="6" t="s">
        <v>47</v>
      </c>
      <c r="R46" s="17">
        <v>49.35</v>
      </c>
      <c r="S46" s="17">
        <v>0</v>
      </c>
      <c r="T46" s="17">
        <v>0</v>
      </c>
      <c r="U46" s="17">
        <v>131.24</v>
      </c>
      <c r="V46" s="17">
        <v>190.5</v>
      </c>
      <c r="W46" s="17">
        <v>0</v>
      </c>
      <c r="X46" s="17">
        <v>0</v>
      </c>
      <c r="Y46" s="17">
        <v>288.89999999999998</v>
      </c>
      <c r="Z46" s="17">
        <v>0</v>
      </c>
      <c r="AA46" s="17">
        <v>659.99</v>
      </c>
      <c r="AB46" s="18"/>
      <c r="AC46" s="18"/>
      <c r="AD46" s="18"/>
      <c r="AE46" s="18"/>
      <c r="AF46" s="18"/>
      <c r="AJ46" s="51"/>
      <c r="AK46" s="51"/>
    </row>
    <row r="47" spans="1:37" s="19" customFormat="1" ht="10.5" customHeight="1" x14ac:dyDescent="0.2">
      <c r="A47" s="6" t="s">
        <v>48</v>
      </c>
      <c r="B47" s="17">
        <f t="shared" si="2"/>
        <v>1.15137</v>
      </c>
      <c r="C47" s="17">
        <f t="shared" si="2"/>
        <v>0</v>
      </c>
      <c r="D47" s="17">
        <f t="shared" si="2"/>
        <v>0</v>
      </c>
      <c r="E47" s="17">
        <f t="shared" si="2"/>
        <v>0.688496</v>
      </c>
      <c r="F47" s="17">
        <f t="shared" si="2"/>
        <v>21.669597499999998</v>
      </c>
      <c r="G47" s="17">
        <f t="shared" si="2"/>
        <v>0</v>
      </c>
      <c r="H47" s="17">
        <f t="shared" si="2"/>
        <v>0</v>
      </c>
      <c r="I47" s="17">
        <f t="shared" si="2"/>
        <v>12.9061599</v>
      </c>
      <c r="J47" s="17">
        <f t="shared" si="2"/>
        <v>0.26039570000000001</v>
      </c>
      <c r="K47" s="17">
        <f t="shared" si="2"/>
        <v>36.6761354</v>
      </c>
      <c r="L47" s="17"/>
      <c r="M47" s="17"/>
      <c r="N47" s="17"/>
      <c r="O47" s="17"/>
      <c r="P47" s="17"/>
      <c r="Q47" s="6" t="s">
        <v>48</v>
      </c>
      <c r="R47" s="17">
        <v>99</v>
      </c>
      <c r="S47" s="17">
        <v>0</v>
      </c>
      <c r="T47" s="17">
        <v>0</v>
      </c>
      <c r="U47" s="17">
        <v>59.2</v>
      </c>
      <c r="V47" s="17">
        <v>1863.25</v>
      </c>
      <c r="W47" s="17">
        <v>0</v>
      </c>
      <c r="X47" s="17">
        <v>0</v>
      </c>
      <c r="Y47" s="17">
        <v>1109.73</v>
      </c>
      <c r="Z47" s="17">
        <v>22.39</v>
      </c>
      <c r="AA47" s="17">
        <v>3153.58</v>
      </c>
      <c r="AB47" s="18"/>
      <c r="AC47" s="18"/>
      <c r="AD47" s="18"/>
      <c r="AE47" s="18"/>
      <c r="AF47" s="18"/>
      <c r="AJ47" s="51"/>
      <c r="AK47" s="51"/>
    </row>
    <row r="48" spans="1:37" s="19" customFormat="1" ht="11.25" customHeight="1" x14ac:dyDescent="0.2">
      <c r="A48" s="6" t="s">
        <v>113</v>
      </c>
      <c r="B48" s="17">
        <f t="shared" si="2"/>
        <v>1.571213</v>
      </c>
      <c r="C48" s="17">
        <f t="shared" si="2"/>
        <v>0</v>
      </c>
      <c r="D48" s="17">
        <f t="shared" si="2"/>
        <v>0</v>
      </c>
      <c r="E48" s="17">
        <f t="shared" si="2"/>
        <v>21.931621399999997</v>
      </c>
      <c r="F48" s="17">
        <f t="shared" si="2"/>
        <v>9.0845418999999996</v>
      </c>
      <c r="G48" s="17">
        <f t="shared" si="2"/>
        <v>0</v>
      </c>
      <c r="H48" s="17">
        <f t="shared" si="2"/>
        <v>0</v>
      </c>
      <c r="I48" s="17">
        <f t="shared" si="2"/>
        <v>21.449325299999998</v>
      </c>
      <c r="J48" s="17">
        <f t="shared" si="2"/>
        <v>4.8097028000000002</v>
      </c>
      <c r="K48" s="17">
        <f t="shared" si="2"/>
        <v>58.846404399999997</v>
      </c>
      <c r="L48" s="17"/>
      <c r="M48" s="17"/>
      <c r="N48" s="17"/>
      <c r="O48" s="17"/>
      <c r="P48" s="17"/>
      <c r="Q48" s="6" t="s">
        <v>113</v>
      </c>
      <c r="R48" s="17">
        <v>135.1</v>
      </c>
      <c r="S48" s="17">
        <v>0</v>
      </c>
      <c r="T48" s="17">
        <v>0</v>
      </c>
      <c r="U48" s="17">
        <v>1885.78</v>
      </c>
      <c r="V48" s="17">
        <v>781.13</v>
      </c>
      <c r="W48" s="17">
        <v>0</v>
      </c>
      <c r="X48" s="17">
        <v>0</v>
      </c>
      <c r="Y48" s="17">
        <v>1844.31</v>
      </c>
      <c r="Z48" s="17">
        <v>413.56</v>
      </c>
      <c r="AA48" s="17">
        <v>5059.88</v>
      </c>
      <c r="AB48" s="18"/>
      <c r="AC48" s="18"/>
      <c r="AD48" s="18"/>
      <c r="AE48" s="18"/>
      <c r="AF48" s="18"/>
      <c r="AJ48" s="51"/>
      <c r="AK48" s="51"/>
    </row>
    <row r="49" spans="1:37" s="19" customFormat="1" ht="11.25" customHeight="1" x14ac:dyDescent="0.2">
      <c r="A49" s="6" t="s">
        <v>49</v>
      </c>
      <c r="B49" s="17">
        <f t="shared" si="2"/>
        <v>9.3039999999999996E-4</v>
      </c>
      <c r="C49" s="17">
        <f t="shared" si="2"/>
        <v>0</v>
      </c>
      <c r="D49" s="17">
        <f t="shared" si="2"/>
        <v>0</v>
      </c>
      <c r="E49" s="17">
        <f t="shared" si="2"/>
        <v>2.0229222</v>
      </c>
      <c r="F49" s="17">
        <f t="shared" si="2"/>
        <v>6.3662619999999999</v>
      </c>
      <c r="G49" s="17">
        <f t="shared" si="2"/>
        <v>0</v>
      </c>
      <c r="H49" s="17">
        <f t="shared" si="2"/>
        <v>0</v>
      </c>
      <c r="I49" s="17">
        <f t="shared" si="2"/>
        <v>1.8397496999999998</v>
      </c>
      <c r="J49" s="17">
        <f t="shared" si="2"/>
        <v>0</v>
      </c>
      <c r="K49" s="17">
        <f t="shared" si="2"/>
        <v>10.229748000000001</v>
      </c>
      <c r="L49" s="17"/>
      <c r="M49" s="17"/>
      <c r="N49" s="17"/>
      <c r="O49" s="17"/>
      <c r="P49" s="17"/>
      <c r="Q49" s="6" t="s">
        <v>49</v>
      </c>
      <c r="R49" s="17">
        <v>0.08</v>
      </c>
      <c r="S49" s="17">
        <v>0</v>
      </c>
      <c r="T49" s="17">
        <v>0</v>
      </c>
      <c r="U49" s="17">
        <v>173.94</v>
      </c>
      <c r="V49" s="17">
        <v>547.4</v>
      </c>
      <c r="W49" s="17">
        <v>0</v>
      </c>
      <c r="X49" s="17">
        <v>0</v>
      </c>
      <c r="Y49" s="17">
        <v>158.19</v>
      </c>
      <c r="Z49" s="17">
        <v>0</v>
      </c>
      <c r="AA49" s="17">
        <v>879.6</v>
      </c>
      <c r="AB49" s="18"/>
      <c r="AC49" s="18"/>
      <c r="AD49" s="18"/>
      <c r="AE49" s="18"/>
      <c r="AF49" s="18"/>
      <c r="AJ49" s="51"/>
      <c r="AK49" s="51"/>
    </row>
    <row r="50" spans="1:37" s="19" customFormat="1" ht="10.5" customHeight="1" x14ac:dyDescent="0.25">
      <c r="A50" s="16" t="s">
        <v>50</v>
      </c>
      <c r="B50" s="25">
        <f t="shared" si="2"/>
        <v>0.15944730000000001</v>
      </c>
      <c r="C50" s="25">
        <f t="shared" si="2"/>
        <v>0</v>
      </c>
      <c r="D50" s="25">
        <f t="shared" si="2"/>
        <v>0</v>
      </c>
      <c r="E50" s="25">
        <f t="shared" si="2"/>
        <v>685.65665179999996</v>
      </c>
      <c r="F50" s="25">
        <f t="shared" si="2"/>
        <v>0.49148379999999997</v>
      </c>
      <c r="G50" s="25">
        <f t="shared" si="2"/>
        <v>2.1839976999999999</v>
      </c>
      <c r="H50" s="25">
        <f t="shared" si="2"/>
        <v>0</v>
      </c>
      <c r="I50" s="25">
        <f t="shared" si="2"/>
        <v>4.0017666999999992</v>
      </c>
      <c r="J50" s="25">
        <f t="shared" si="2"/>
        <v>0</v>
      </c>
      <c r="K50" s="25">
        <f t="shared" si="2"/>
        <v>692.49323099999992</v>
      </c>
      <c r="L50" s="25"/>
      <c r="M50" s="25"/>
      <c r="N50" s="25"/>
      <c r="O50" s="25"/>
      <c r="P50" s="17"/>
      <c r="Q50" s="16" t="s">
        <v>75</v>
      </c>
      <c r="R50" s="25">
        <v>13.71</v>
      </c>
      <c r="S50" s="25">
        <v>0</v>
      </c>
      <c r="T50" s="25">
        <v>0</v>
      </c>
      <c r="U50" s="25">
        <v>58955.86</v>
      </c>
      <c r="V50" s="25">
        <v>42.26</v>
      </c>
      <c r="W50" s="25">
        <v>187.79</v>
      </c>
      <c r="X50" s="25">
        <v>0</v>
      </c>
      <c r="Y50" s="25">
        <v>344.09</v>
      </c>
      <c r="Z50" s="25">
        <v>0</v>
      </c>
      <c r="AA50" s="25">
        <v>59543.7</v>
      </c>
      <c r="AB50" s="18"/>
      <c r="AC50" s="18"/>
      <c r="AD50" s="18"/>
      <c r="AE50" s="18"/>
      <c r="AF50" s="18"/>
      <c r="AJ50" s="51"/>
      <c r="AK50" s="51"/>
    </row>
    <row r="51" spans="1:37" s="19" customFormat="1" ht="10.5" customHeight="1" x14ac:dyDescent="0.2">
      <c r="A51" s="6" t="s">
        <v>51</v>
      </c>
      <c r="B51" s="17">
        <f t="shared" si="2"/>
        <v>0</v>
      </c>
      <c r="C51" s="17">
        <f t="shared" si="2"/>
        <v>0</v>
      </c>
      <c r="D51" s="17">
        <f t="shared" si="2"/>
        <v>0</v>
      </c>
      <c r="E51" s="17">
        <f t="shared" si="2"/>
        <v>162.80895149999998</v>
      </c>
      <c r="F51" s="17">
        <f t="shared" si="2"/>
        <v>0</v>
      </c>
      <c r="G51" s="17">
        <f t="shared" si="2"/>
        <v>0</v>
      </c>
      <c r="H51" s="17">
        <f t="shared" si="2"/>
        <v>0</v>
      </c>
      <c r="I51" s="17">
        <f t="shared" si="2"/>
        <v>0</v>
      </c>
      <c r="J51" s="17">
        <f t="shared" si="2"/>
        <v>0</v>
      </c>
      <c r="K51" s="17">
        <f t="shared" si="2"/>
        <v>162.80895149999998</v>
      </c>
      <c r="L51" s="17"/>
      <c r="M51" s="17"/>
      <c r="N51" s="17"/>
      <c r="O51" s="17"/>
      <c r="P51" s="17"/>
      <c r="Q51" s="6" t="s">
        <v>51</v>
      </c>
      <c r="R51" s="17">
        <v>0</v>
      </c>
      <c r="S51" s="17">
        <v>0</v>
      </c>
      <c r="T51" s="17">
        <v>0</v>
      </c>
      <c r="U51" s="17">
        <v>13999.05</v>
      </c>
      <c r="V51" s="17">
        <v>0</v>
      </c>
      <c r="W51" s="17">
        <v>0</v>
      </c>
      <c r="X51" s="17">
        <v>0</v>
      </c>
      <c r="Y51" s="17">
        <v>0</v>
      </c>
      <c r="Z51" s="17">
        <v>0</v>
      </c>
      <c r="AA51" s="17">
        <v>13999.05</v>
      </c>
      <c r="AB51" s="18"/>
      <c r="AC51" s="18"/>
      <c r="AD51" s="18"/>
      <c r="AE51" s="18"/>
      <c r="AF51" s="18"/>
      <c r="AJ51" s="51"/>
      <c r="AK51" s="51"/>
    </row>
    <row r="52" spans="1:37" s="19" customFormat="1" ht="10.5" customHeight="1" x14ac:dyDescent="0.2">
      <c r="A52" s="6" t="s">
        <v>52</v>
      </c>
      <c r="B52" s="17">
        <f t="shared" si="2"/>
        <v>0.15944730000000001</v>
      </c>
      <c r="C52" s="17">
        <f t="shared" si="2"/>
        <v>0</v>
      </c>
      <c r="D52" s="17">
        <f t="shared" si="2"/>
        <v>0</v>
      </c>
      <c r="E52" s="17">
        <f t="shared" si="2"/>
        <v>7.3487643999999994</v>
      </c>
      <c r="F52" s="17">
        <f t="shared" si="2"/>
        <v>0</v>
      </c>
      <c r="G52" s="17">
        <f t="shared" si="2"/>
        <v>0</v>
      </c>
      <c r="H52" s="17">
        <f t="shared" si="2"/>
        <v>0</v>
      </c>
      <c r="I52" s="17">
        <f t="shared" si="2"/>
        <v>3.9830424</v>
      </c>
      <c r="J52" s="17">
        <f t="shared" si="2"/>
        <v>0</v>
      </c>
      <c r="K52" s="17">
        <f t="shared" si="2"/>
        <v>11.491254100000001</v>
      </c>
      <c r="L52" s="17"/>
      <c r="M52" s="17"/>
      <c r="N52" s="17"/>
      <c r="O52" s="17"/>
      <c r="P52" s="17"/>
      <c r="Q52" s="6" t="s">
        <v>52</v>
      </c>
      <c r="R52" s="17">
        <v>13.71</v>
      </c>
      <c r="S52" s="17">
        <v>0</v>
      </c>
      <c r="T52" s="17">
        <v>0</v>
      </c>
      <c r="U52" s="17">
        <v>631.88</v>
      </c>
      <c r="V52" s="17">
        <v>0</v>
      </c>
      <c r="W52" s="17">
        <v>0</v>
      </c>
      <c r="X52" s="17">
        <v>0</v>
      </c>
      <c r="Y52" s="17">
        <v>342.48</v>
      </c>
      <c r="Z52" s="17">
        <v>0</v>
      </c>
      <c r="AA52" s="17">
        <v>988.07</v>
      </c>
      <c r="AB52" s="18"/>
      <c r="AC52" s="18"/>
      <c r="AD52" s="18"/>
      <c r="AE52" s="18"/>
      <c r="AF52" s="18"/>
      <c r="AJ52" s="51"/>
      <c r="AK52" s="51"/>
    </row>
    <row r="53" spans="1:37" s="19" customFormat="1" ht="10.5" customHeight="1" x14ac:dyDescent="0.2">
      <c r="A53" s="6" t="s">
        <v>53</v>
      </c>
      <c r="B53" s="17">
        <f t="shared" si="2"/>
        <v>0</v>
      </c>
      <c r="C53" s="17">
        <f t="shared" si="2"/>
        <v>0</v>
      </c>
      <c r="D53" s="17">
        <f t="shared" si="2"/>
        <v>0</v>
      </c>
      <c r="E53" s="17">
        <f t="shared" si="2"/>
        <v>494.42200320000001</v>
      </c>
      <c r="F53" s="17">
        <f t="shared" si="2"/>
        <v>0.49148379999999997</v>
      </c>
      <c r="G53" s="17">
        <f t="shared" si="2"/>
        <v>2.1839976999999999</v>
      </c>
      <c r="H53" s="17">
        <f t="shared" si="2"/>
        <v>0</v>
      </c>
      <c r="I53" s="17">
        <f t="shared" si="2"/>
        <v>1.8724299999999999E-2</v>
      </c>
      <c r="J53" s="17">
        <f t="shared" si="2"/>
        <v>0</v>
      </c>
      <c r="K53" s="17">
        <f t="shared" si="2"/>
        <v>497.11620900000003</v>
      </c>
      <c r="L53" s="17"/>
      <c r="M53" s="17"/>
      <c r="N53" s="17"/>
      <c r="O53" s="17"/>
      <c r="P53" s="17"/>
      <c r="Q53" s="6" t="s">
        <v>53</v>
      </c>
      <c r="R53" s="17">
        <v>0</v>
      </c>
      <c r="S53" s="17">
        <v>0</v>
      </c>
      <c r="T53" s="17">
        <v>0</v>
      </c>
      <c r="U53" s="17">
        <v>42512.639999999999</v>
      </c>
      <c r="V53" s="17">
        <v>42.26</v>
      </c>
      <c r="W53" s="17">
        <v>187.79</v>
      </c>
      <c r="X53" s="17">
        <v>0</v>
      </c>
      <c r="Y53" s="17">
        <v>1.61</v>
      </c>
      <c r="Z53" s="17">
        <v>0</v>
      </c>
      <c r="AA53" s="17">
        <v>42744.3</v>
      </c>
      <c r="AB53" s="18"/>
      <c r="AC53" s="18"/>
      <c r="AD53" s="18"/>
      <c r="AE53" s="18"/>
      <c r="AF53" s="18"/>
      <c r="AJ53" s="51"/>
      <c r="AK53" s="51"/>
    </row>
    <row r="54" spans="1:37" s="19" customFormat="1" ht="10.5" customHeight="1" x14ac:dyDescent="0.2">
      <c r="A54" s="6" t="s">
        <v>54</v>
      </c>
      <c r="B54" s="17">
        <f t="shared" si="2"/>
        <v>0</v>
      </c>
      <c r="C54" s="17">
        <f t="shared" si="2"/>
        <v>0</v>
      </c>
      <c r="D54" s="17">
        <f t="shared" si="2"/>
        <v>0</v>
      </c>
      <c r="E54" s="17">
        <f t="shared" si="2"/>
        <v>21.0769327</v>
      </c>
      <c r="F54" s="17">
        <f t="shared" si="2"/>
        <v>0</v>
      </c>
      <c r="G54" s="17">
        <f t="shared" si="2"/>
        <v>0</v>
      </c>
      <c r="H54" s="17">
        <f t="shared" si="2"/>
        <v>0</v>
      </c>
      <c r="I54" s="17">
        <f t="shared" si="2"/>
        <v>0</v>
      </c>
      <c r="J54" s="17">
        <f t="shared" si="2"/>
        <v>0</v>
      </c>
      <c r="K54" s="17">
        <f t="shared" si="2"/>
        <v>21.0769327</v>
      </c>
      <c r="L54" s="17"/>
      <c r="M54" s="17"/>
      <c r="N54" s="17"/>
      <c r="O54" s="17"/>
      <c r="P54" s="17"/>
      <c r="Q54" s="6" t="s">
        <v>54</v>
      </c>
      <c r="R54" s="17">
        <v>0</v>
      </c>
      <c r="S54" s="17">
        <v>0</v>
      </c>
      <c r="T54" s="17">
        <v>0</v>
      </c>
      <c r="U54" s="17">
        <v>1812.29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  <c r="AA54" s="17">
        <v>1812.29</v>
      </c>
      <c r="AB54" s="18"/>
      <c r="AC54" s="18"/>
      <c r="AD54" s="18"/>
      <c r="AE54" s="18"/>
      <c r="AF54" s="18"/>
      <c r="AJ54" s="51"/>
      <c r="AK54" s="51"/>
    </row>
    <row r="55" spans="1:37" s="19" customFormat="1" ht="10.5" customHeight="1" x14ac:dyDescent="0.2">
      <c r="A55" s="6" t="s">
        <v>55</v>
      </c>
      <c r="B55" s="17">
        <f t="shared" si="2"/>
        <v>0</v>
      </c>
      <c r="C55" s="17">
        <f t="shared" si="2"/>
        <v>0</v>
      </c>
      <c r="D55" s="17">
        <f t="shared" si="2"/>
        <v>0</v>
      </c>
      <c r="E55" s="17">
        <f t="shared" si="2"/>
        <v>0</v>
      </c>
      <c r="F55" s="17">
        <f t="shared" si="2"/>
        <v>0</v>
      </c>
      <c r="G55" s="17">
        <f t="shared" si="2"/>
        <v>0</v>
      </c>
      <c r="H55" s="17">
        <f t="shared" si="2"/>
        <v>0</v>
      </c>
      <c r="I55" s="17">
        <f t="shared" si="2"/>
        <v>0</v>
      </c>
      <c r="J55" s="17">
        <f t="shared" si="2"/>
        <v>0</v>
      </c>
      <c r="K55" s="17">
        <f t="shared" si="2"/>
        <v>0</v>
      </c>
      <c r="L55" s="17"/>
      <c r="M55" s="17"/>
      <c r="N55" s="17"/>
      <c r="O55" s="17"/>
      <c r="P55" s="17"/>
      <c r="Q55" s="6" t="s">
        <v>55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8"/>
      <c r="AC55" s="18"/>
      <c r="AD55" s="18"/>
      <c r="AE55" s="18"/>
      <c r="AF55" s="18"/>
      <c r="AJ55" s="51"/>
      <c r="AK55" s="51"/>
    </row>
    <row r="56" spans="1:37" s="19" customFormat="1" ht="10.5" customHeight="1" x14ac:dyDescent="0.25">
      <c r="A56" s="16" t="s">
        <v>30</v>
      </c>
      <c r="B56" s="25">
        <f t="shared" si="2"/>
        <v>5.2325695999999997</v>
      </c>
      <c r="C56" s="25">
        <f t="shared" si="2"/>
        <v>2.5092887999999998</v>
      </c>
      <c r="D56" s="25">
        <f t="shared" si="2"/>
        <v>0</v>
      </c>
      <c r="E56" s="25">
        <f t="shared" si="2"/>
        <v>55.596284599999997</v>
      </c>
      <c r="F56" s="25">
        <f t="shared" si="2"/>
        <v>456.62659659999997</v>
      </c>
      <c r="G56" s="25">
        <f t="shared" si="2"/>
        <v>6.4004542000000004</v>
      </c>
      <c r="H56" s="25">
        <f t="shared" si="2"/>
        <v>0</v>
      </c>
      <c r="I56" s="25">
        <f t="shared" si="2"/>
        <v>226.33119739999998</v>
      </c>
      <c r="J56" s="25">
        <f t="shared" si="2"/>
        <v>5.0687028999999999</v>
      </c>
      <c r="K56" s="25">
        <f t="shared" si="2"/>
        <v>757.76509409999994</v>
      </c>
      <c r="L56" s="25"/>
      <c r="M56" s="25"/>
      <c r="N56" s="25"/>
      <c r="O56" s="25"/>
      <c r="P56" s="17"/>
      <c r="Q56" s="16" t="s">
        <v>30</v>
      </c>
      <c r="R56" s="25">
        <v>449.92</v>
      </c>
      <c r="S56" s="25">
        <v>215.76</v>
      </c>
      <c r="T56" s="25">
        <v>0</v>
      </c>
      <c r="U56" s="25">
        <v>4780.42</v>
      </c>
      <c r="V56" s="25">
        <v>39262.82</v>
      </c>
      <c r="W56" s="25">
        <v>550.34</v>
      </c>
      <c r="X56" s="25">
        <v>0</v>
      </c>
      <c r="Y56" s="25">
        <v>19460.98</v>
      </c>
      <c r="Z56" s="25">
        <v>435.83</v>
      </c>
      <c r="AA56" s="25">
        <v>65156.07</v>
      </c>
      <c r="AB56" s="18"/>
      <c r="AC56" s="18"/>
      <c r="AD56" s="18"/>
      <c r="AE56" s="18"/>
      <c r="AF56" s="18"/>
      <c r="AJ56" s="51"/>
      <c r="AK56" s="51"/>
    </row>
    <row r="57" spans="1:37" s="19" customFormat="1" ht="10.5" customHeight="1" x14ac:dyDescent="0.2">
      <c r="A57" s="6" t="s">
        <v>56</v>
      </c>
      <c r="B57" s="17">
        <f t="shared" si="2"/>
        <v>4.9547288999999992</v>
      </c>
      <c r="C57" s="17">
        <f t="shared" si="2"/>
        <v>2.5092887999999998</v>
      </c>
      <c r="D57" s="17">
        <f t="shared" si="2"/>
        <v>0</v>
      </c>
      <c r="E57" s="17">
        <f t="shared" si="2"/>
        <v>37.806455100000001</v>
      </c>
      <c r="F57" s="17">
        <f t="shared" si="2"/>
        <v>339.70439160000001</v>
      </c>
      <c r="G57" s="17">
        <f t="shared" si="2"/>
        <v>4.1624933000000004</v>
      </c>
      <c r="H57" s="17">
        <f t="shared" si="2"/>
        <v>0</v>
      </c>
      <c r="I57" s="17">
        <f t="shared" si="2"/>
        <v>124.70395430000001</v>
      </c>
      <c r="J57" s="17">
        <f t="shared" si="2"/>
        <v>0.60394590000000004</v>
      </c>
      <c r="K57" s="17">
        <f t="shared" si="2"/>
        <v>514.44537419999995</v>
      </c>
      <c r="L57" s="17"/>
      <c r="M57" s="17"/>
      <c r="N57" s="17"/>
      <c r="O57" s="17"/>
      <c r="P57" s="17"/>
      <c r="Q57" s="6" t="s">
        <v>56</v>
      </c>
      <c r="R57" s="17">
        <v>426.03</v>
      </c>
      <c r="S57" s="17">
        <v>215.76</v>
      </c>
      <c r="T57" s="17">
        <v>0</v>
      </c>
      <c r="U57" s="17">
        <v>3250.77</v>
      </c>
      <c r="V57" s="17">
        <v>29209.32</v>
      </c>
      <c r="W57" s="17">
        <v>357.91</v>
      </c>
      <c r="X57" s="17">
        <v>0</v>
      </c>
      <c r="Y57" s="17">
        <v>10722.61</v>
      </c>
      <c r="Z57" s="17">
        <v>51.93</v>
      </c>
      <c r="AA57" s="17">
        <v>44234.34</v>
      </c>
      <c r="AB57" s="18"/>
      <c r="AC57" s="18"/>
      <c r="AD57" s="18"/>
      <c r="AE57" s="18"/>
      <c r="AF57" s="18"/>
      <c r="AJ57" s="51"/>
      <c r="AK57" s="51"/>
    </row>
    <row r="58" spans="1:37" s="19" customFormat="1" ht="10.5" customHeight="1" x14ac:dyDescent="0.2">
      <c r="A58" s="6" t="s">
        <v>57</v>
      </c>
      <c r="B58" s="17">
        <f t="shared" si="2"/>
        <v>0.1522367</v>
      </c>
      <c r="C58" s="17">
        <f t="shared" si="2"/>
        <v>0</v>
      </c>
      <c r="D58" s="17">
        <f t="shared" si="2"/>
        <v>0</v>
      </c>
      <c r="E58" s="17">
        <f t="shared" si="2"/>
        <v>5.6985837000000004</v>
      </c>
      <c r="F58" s="17">
        <f t="shared" si="2"/>
        <v>51.046861199999995</v>
      </c>
      <c r="G58" s="17">
        <f t="shared" si="2"/>
        <v>0.96761600000000003</v>
      </c>
      <c r="H58" s="17">
        <f t="shared" si="2"/>
        <v>0</v>
      </c>
      <c r="I58" s="17">
        <f t="shared" si="2"/>
        <v>20.012206200000001</v>
      </c>
      <c r="J58" s="17">
        <f t="shared" si="2"/>
        <v>4.3688094999999993</v>
      </c>
      <c r="K58" s="17">
        <f t="shared" si="2"/>
        <v>82.246313299999997</v>
      </c>
      <c r="L58" s="17"/>
      <c r="M58" s="17"/>
      <c r="N58" s="17"/>
      <c r="O58" s="17"/>
      <c r="P58" s="17"/>
      <c r="Q58" s="6" t="s">
        <v>57</v>
      </c>
      <c r="R58" s="17">
        <v>13.09</v>
      </c>
      <c r="S58" s="17">
        <v>0</v>
      </c>
      <c r="T58" s="17">
        <v>0</v>
      </c>
      <c r="U58" s="17">
        <v>489.99</v>
      </c>
      <c r="V58" s="17">
        <v>4389.24</v>
      </c>
      <c r="W58" s="17">
        <v>83.2</v>
      </c>
      <c r="X58" s="17">
        <v>0</v>
      </c>
      <c r="Y58" s="17">
        <v>1720.74</v>
      </c>
      <c r="Z58" s="17">
        <v>375.65</v>
      </c>
      <c r="AA58" s="17">
        <v>7071.91</v>
      </c>
      <c r="AB58" s="18"/>
      <c r="AC58" s="18"/>
      <c r="AD58" s="18"/>
      <c r="AE58" s="18"/>
      <c r="AF58" s="18"/>
      <c r="AJ58" s="51"/>
      <c r="AK58" s="51"/>
    </row>
    <row r="59" spans="1:37" s="19" customFormat="1" ht="10.5" customHeight="1" x14ac:dyDescent="0.2">
      <c r="A59" s="6" t="s">
        <v>58</v>
      </c>
      <c r="B59" s="17">
        <f t="shared" si="2"/>
        <v>4.8264500000000002E-2</v>
      </c>
      <c r="C59" s="17">
        <f t="shared" si="2"/>
        <v>0</v>
      </c>
      <c r="D59" s="17">
        <f t="shared" si="2"/>
        <v>0</v>
      </c>
      <c r="E59" s="17">
        <f t="shared" si="2"/>
        <v>4.5812895999999999</v>
      </c>
      <c r="F59" s="17">
        <f t="shared" si="2"/>
        <v>63.662271099999998</v>
      </c>
      <c r="G59" s="17">
        <f t="shared" si="2"/>
        <v>0.22422640000000002</v>
      </c>
      <c r="H59" s="17">
        <f t="shared" si="2"/>
        <v>0</v>
      </c>
      <c r="I59" s="17">
        <f t="shared" si="2"/>
        <v>77.606175899999997</v>
      </c>
      <c r="J59" s="17">
        <f t="shared" si="2"/>
        <v>9.5947499999999991E-2</v>
      </c>
      <c r="K59" s="17">
        <f t="shared" si="2"/>
        <v>146.2180587</v>
      </c>
      <c r="L59" s="17"/>
      <c r="M59" s="17"/>
      <c r="N59" s="17"/>
      <c r="O59" s="17"/>
      <c r="P59" s="17"/>
      <c r="Q59" s="6" t="s">
        <v>58</v>
      </c>
      <c r="R59" s="17">
        <v>4.1500000000000004</v>
      </c>
      <c r="S59" s="17">
        <v>0</v>
      </c>
      <c r="T59" s="17">
        <v>0</v>
      </c>
      <c r="U59" s="17">
        <v>393.92</v>
      </c>
      <c r="V59" s="17">
        <v>5473.97</v>
      </c>
      <c r="W59" s="17">
        <v>19.28</v>
      </c>
      <c r="X59" s="17">
        <v>0</v>
      </c>
      <c r="Y59" s="17">
        <v>6672.93</v>
      </c>
      <c r="Z59" s="17">
        <v>8.25</v>
      </c>
      <c r="AA59" s="17">
        <v>12572.49</v>
      </c>
      <c r="AB59" s="18"/>
      <c r="AC59" s="18"/>
      <c r="AD59" s="18"/>
      <c r="AE59" s="18"/>
      <c r="AF59" s="18"/>
      <c r="AJ59" s="51"/>
      <c r="AK59" s="51"/>
    </row>
    <row r="60" spans="1:37" s="19" customFormat="1" ht="11.25" customHeight="1" x14ac:dyDescent="0.2">
      <c r="A60" s="6" t="s">
        <v>59</v>
      </c>
      <c r="B60" s="17">
        <f t="shared" si="2"/>
        <v>3.8844199999999995E-2</v>
      </c>
      <c r="C60" s="17">
        <f t="shared" si="2"/>
        <v>0</v>
      </c>
      <c r="D60" s="17">
        <f t="shared" si="2"/>
        <v>0</v>
      </c>
      <c r="E60" s="17">
        <f t="shared" si="2"/>
        <v>3.5568028999999997</v>
      </c>
      <c r="F60" s="17">
        <f t="shared" si="2"/>
        <v>2.2130726999999997</v>
      </c>
      <c r="G60" s="17">
        <f t="shared" si="2"/>
        <v>1.0413502000000001</v>
      </c>
      <c r="H60" s="17">
        <f t="shared" si="2"/>
        <v>0</v>
      </c>
      <c r="I60" s="17">
        <f t="shared" si="2"/>
        <v>4.0088609999999996</v>
      </c>
      <c r="J60" s="17">
        <f t="shared" si="2"/>
        <v>0</v>
      </c>
      <c r="K60" s="17">
        <f t="shared" si="2"/>
        <v>10.8590473</v>
      </c>
      <c r="L60" s="17"/>
      <c r="M60" s="17"/>
      <c r="N60" s="17"/>
      <c r="O60" s="17"/>
      <c r="P60" s="17"/>
      <c r="Q60" s="6" t="s">
        <v>59</v>
      </c>
      <c r="R60" s="17">
        <v>3.34</v>
      </c>
      <c r="S60" s="17">
        <v>0</v>
      </c>
      <c r="T60" s="17">
        <v>0</v>
      </c>
      <c r="U60" s="17">
        <v>305.83</v>
      </c>
      <c r="V60" s="17">
        <v>190.29</v>
      </c>
      <c r="W60" s="17">
        <v>89.54</v>
      </c>
      <c r="X60" s="17">
        <v>0</v>
      </c>
      <c r="Y60" s="17">
        <v>344.7</v>
      </c>
      <c r="Z60" s="17">
        <v>0</v>
      </c>
      <c r="AA60" s="17">
        <v>933.71</v>
      </c>
      <c r="AB60" s="18"/>
      <c r="AC60" s="18"/>
      <c r="AD60" s="18"/>
      <c r="AE60" s="18"/>
      <c r="AF60" s="18"/>
      <c r="AJ60" s="51"/>
      <c r="AK60" s="51"/>
    </row>
    <row r="61" spans="1:37" s="19" customFormat="1" ht="10.5" customHeight="1" x14ac:dyDescent="0.2">
      <c r="A61" s="27" t="s">
        <v>60</v>
      </c>
      <c r="B61" s="28">
        <f t="shared" si="2"/>
        <v>3.8378999999999996E-2</v>
      </c>
      <c r="C61" s="28">
        <f t="shared" si="2"/>
        <v>0</v>
      </c>
      <c r="D61" s="28">
        <f t="shared" si="2"/>
        <v>0</v>
      </c>
      <c r="E61" s="28">
        <f t="shared" si="2"/>
        <v>3.9531533000000003</v>
      </c>
      <c r="F61" s="28">
        <f t="shared" si="2"/>
        <v>0</v>
      </c>
      <c r="G61" s="28">
        <f t="shared" si="2"/>
        <v>4.7682999999999996E-3</v>
      </c>
      <c r="H61" s="28">
        <f t="shared" si="2"/>
        <v>0</v>
      </c>
      <c r="I61" s="28">
        <f t="shared" si="2"/>
        <v>0</v>
      </c>
      <c r="J61" s="28">
        <f t="shared" si="2"/>
        <v>0</v>
      </c>
      <c r="K61" s="28">
        <f t="shared" si="2"/>
        <v>3.9963006000000001</v>
      </c>
      <c r="L61" s="17"/>
      <c r="M61" s="17"/>
      <c r="N61" s="17"/>
      <c r="O61" s="17"/>
      <c r="P61" s="17"/>
      <c r="Q61" s="27" t="s">
        <v>60</v>
      </c>
      <c r="R61" s="28">
        <v>3.3</v>
      </c>
      <c r="S61" s="28">
        <v>0</v>
      </c>
      <c r="T61" s="28">
        <v>0</v>
      </c>
      <c r="U61" s="28">
        <v>339.91</v>
      </c>
      <c r="V61" s="28">
        <v>0</v>
      </c>
      <c r="W61" s="28">
        <v>0.41</v>
      </c>
      <c r="X61" s="28">
        <v>0</v>
      </c>
      <c r="Y61" s="28">
        <v>0</v>
      </c>
      <c r="Z61" s="28">
        <v>0</v>
      </c>
      <c r="AA61" s="28">
        <v>343.62</v>
      </c>
      <c r="AB61" s="18"/>
      <c r="AC61" s="18"/>
      <c r="AD61" s="18"/>
      <c r="AE61" s="18"/>
      <c r="AF61" s="18"/>
      <c r="AJ61" s="51"/>
      <c r="AK61" s="51"/>
    </row>
    <row r="62" spans="1:37" s="35" customFormat="1" ht="10.5" customHeight="1" thickBot="1" x14ac:dyDescent="0.3">
      <c r="A62" s="32" t="s">
        <v>61</v>
      </c>
      <c r="B62" s="33">
        <f t="shared" si="2"/>
        <v>0</v>
      </c>
      <c r="C62" s="33">
        <f t="shared" si="2"/>
        <v>0</v>
      </c>
      <c r="D62" s="33">
        <f t="shared" si="2"/>
        <v>0</v>
      </c>
      <c r="E62" s="33">
        <f t="shared" si="2"/>
        <v>124.8403742</v>
      </c>
      <c r="F62" s="33">
        <f t="shared" si="2"/>
        <v>7.9129356999999994</v>
      </c>
      <c r="G62" s="33">
        <f t="shared" si="2"/>
        <v>0</v>
      </c>
      <c r="H62" s="33">
        <f t="shared" si="2"/>
        <v>0</v>
      </c>
      <c r="I62" s="33">
        <f t="shared" si="2"/>
        <v>0</v>
      </c>
      <c r="J62" s="33">
        <f t="shared" si="2"/>
        <v>0</v>
      </c>
      <c r="K62" s="33">
        <f t="shared" si="2"/>
        <v>132.7533099</v>
      </c>
      <c r="L62" s="25"/>
      <c r="M62" s="25"/>
      <c r="N62" s="25"/>
      <c r="O62" s="25"/>
      <c r="P62" s="25"/>
      <c r="Q62" s="32" t="s">
        <v>61</v>
      </c>
      <c r="R62" s="33">
        <v>0</v>
      </c>
      <c r="S62" s="33">
        <v>0</v>
      </c>
      <c r="T62" s="33">
        <v>0</v>
      </c>
      <c r="U62" s="33">
        <v>10734.34</v>
      </c>
      <c r="V62" s="33">
        <v>680.39</v>
      </c>
      <c r="W62" s="33">
        <v>0</v>
      </c>
      <c r="X62" s="33">
        <v>0</v>
      </c>
      <c r="Y62" s="33">
        <v>0</v>
      </c>
      <c r="Z62" s="33">
        <v>0</v>
      </c>
      <c r="AA62" s="33">
        <v>11414.73</v>
      </c>
      <c r="AB62" s="34"/>
      <c r="AC62" s="34"/>
      <c r="AD62" s="34"/>
      <c r="AE62" s="34"/>
      <c r="AF62" s="34"/>
      <c r="AJ62" s="51"/>
      <c r="AK62" s="51"/>
    </row>
    <row r="63" spans="1:37" ht="12" customHeight="1" thickTop="1" x14ac:dyDescent="0.25">
      <c r="A63" s="36" t="s">
        <v>62</v>
      </c>
      <c r="B63" s="36"/>
      <c r="C63" s="36"/>
      <c r="D63" s="36"/>
      <c r="E63" s="36"/>
      <c r="F63" s="36"/>
      <c r="G63" s="36"/>
      <c r="H63" s="6"/>
      <c r="I63" s="6"/>
      <c r="J63" s="6"/>
      <c r="K63" s="6"/>
      <c r="L63" s="6"/>
      <c r="M63" s="6"/>
      <c r="N63" s="6"/>
      <c r="O63" s="6"/>
      <c r="Q63" s="36"/>
      <c r="R63" s="36"/>
      <c r="S63" s="36"/>
      <c r="T63" s="36"/>
      <c r="U63" s="36"/>
      <c r="V63" s="36"/>
      <c r="W63" s="36"/>
      <c r="X63" s="6"/>
      <c r="Y63" s="6"/>
      <c r="Z63" s="6"/>
      <c r="AA63" s="6"/>
    </row>
    <row r="64" spans="1:37" ht="10" customHeight="1" x14ac:dyDescent="0.25">
      <c r="A64" s="36" t="s">
        <v>63</v>
      </c>
      <c r="B64" s="36"/>
      <c r="C64" s="36"/>
      <c r="D64" s="36"/>
      <c r="E64" s="36"/>
      <c r="F64" s="36"/>
      <c r="G64" s="36"/>
      <c r="H64" s="6"/>
      <c r="I64" s="6"/>
      <c r="J64" s="6"/>
      <c r="K64" s="6"/>
      <c r="L64" s="6"/>
      <c r="M64" s="6"/>
      <c r="N64" s="6"/>
      <c r="O64" s="6"/>
      <c r="Q64" s="36"/>
      <c r="R64" s="36"/>
      <c r="S64" s="36"/>
      <c r="T64" s="36"/>
      <c r="U64" s="36"/>
      <c r="V64" s="36"/>
      <c r="W64" s="36"/>
      <c r="X64" s="6"/>
      <c r="Y64" s="6"/>
      <c r="Z64" s="6"/>
      <c r="AA64" s="6"/>
    </row>
    <row r="65" spans="1:33" ht="10" customHeight="1" x14ac:dyDescent="0.25">
      <c r="A65" s="36" t="s">
        <v>64</v>
      </c>
      <c r="B65" s="36"/>
      <c r="C65" s="36"/>
      <c r="D65" s="36"/>
      <c r="E65" s="36"/>
      <c r="F65" s="36"/>
      <c r="G65" s="36"/>
      <c r="H65" s="6"/>
      <c r="I65" s="6"/>
      <c r="J65" s="6"/>
      <c r="K65" s="6"/>
      <c r="L65" s="6"/>
      <c r="M65" s="6"/>
      <c r="N65" s="6"/>
      <c r="O65" s="6"/>
      <c r="Q65" s="36"/>
      <c r="R65" s="36"/>
      <c r="S65" s="36"/>
      <c r="T65" s="36"/>
      <c r="U65" s="36"/>
      <c r="V65" s="36"/>
      <c r="W65" s="36"/>
      <c r="X65" s="6"/>
      <c r="Y65" s="6"/>
      <c r="Z65" s="6"/>
      <c r="AA65" s="6"/>
    </row>
    <row r="66" spans="1:33" ht="10" customHeight="1" x14ac:dyDescent="0.25">
      <c r="A66" s="36" t="s">
        <v>65</v>
      </c>
      <c r="B66" s="36"/>
      <c r="C66" s="36"/>
      <c r="D66" s="36"/>
      <c r="E66" s="36"/>
      <c r="F66" s="36"/>
      <c r="G66" s="36"/>
      <c r="H66" s="6"/>
      <c r="I66" s="6"/>
      <c r="J66" s="6"/>
      <c r="K66" s="6"/>
      <c r="L66" s="6"/>
      <c r="M66" s="6"/>
      <c r="N66" s="6"/>
      <c r="O66" s="6"/>
      <c r="Q66" s="36"/>
      <c r="R66" s="36"/>
      <c r="S66" s="36"/>
      <c r="T66" s="36"/>
      <c r="U66" s="36"/>
      <c r="V66" s="36"/>
      <c r="W66" s="36"/>
      <c r="X66" s="6"/>
      <c r="Y66" s="6"/>
      <c r="Z66" s="6"/>
      <c r="AA66" s="6"/>
    </row>
    <row r="67" spans="1:33" ht="10" customHeight="1" x14ac:dyDescent="0.25">
      <c r="A67" s="36" t="s">
        <v>66</v>
      </c>
      <c r="B67" s="36"/>
      <c r="C67" s="36"/>
      <c r="D67" s="36"/>
      <c r="E67" s="36"/>
      <c r="F67" s="36"/>
      <c r="G67" s="36"/>
      <c r="H67" s="6"/>
      <c r="I67" s="6"/>
      <c r="J67" s="6"/>
      <c r="K67" s="6"/>
      <c r="L67" s="6"/>
      <c r="M67" s="6"/>
      <c r="N67" s="6"/>
      <c r="O67" s="6"/>
      <c r="Q67" s="36"/>
      <c r="R67" s="36"/>
      <c r="S67" s="36"/>
      <c r="T67" s="36"/>
      <c r="U67" s="36"/>
      <c r="V67" s="36"/>
      <c r="W67" s="36"/>
      <c r="X67" s="6"/>
      <c r="Y67" s="6"/>
      <c r="Z67" s="6"/>
      <c r="AA67" s="6"/>
    </row>
    <row r="68" spans="1:33" s="47" customFormat="1" ht="9.75" customHeight="1" x14ac:dyDescent="0.3">
      <c r="A68" s="36" t="s">
        <v>81</v>
      </c>
      <c r="B68" s="36"/>
      <c r="C68" s="36"/>
      <c r="D68" s="36"/>
      <c r="E68" s="36"/>
      <c r="F68" s="36"/>
      <c r="G68" s="49"/>
      <c r="H68" s="50"/>
      <c r="I68" s="6"/>
      <c r="J68" s="6"/>
      <c r="K68" s="6"/>
      <c r="L68" s="6"/>
      <c r="M68" s="6"/>
      <c r="N68" s="6"/>
      <c r="O68" s="6"/>
      <c r="P68" s="11"/>
      <c r="Q68" s="36"/>
      <c r="R68" s="36"/>
      <c r="S68" s="36"/>
      <c r="T68" s="36"/>
      <c r="U68" s="36"/>
      <c r="V68" s="36"/>
      <c r="W68" s="36"/>
      <c r="X68" s="6"/>
      <c r="Y68" s="6"/>
      <c r="Z68" s="6"/>
      <c r="AA68" s="6"/>
      <c r="AB68" s="11"/>
      <c r="AC68" s="11"/>
      <c r="AD68" s="11"/>
      <c r="AE68" s="11"/>
      <c r="AF68" s="11"/>
      <c r="AG68" s="11"/>
    </row>
    <row r="69" spans="1:33" x14ac:dyDescent="0.25">
      <c r="A69" s="36" t="s">
        <v>78</v>
      </c>
      <c r="H69" s="6"/>
      <c r="I69" s="6"/>
      <c r="J69" s="6"/>
      <c r="K69" s="6"/>
      <c r="L69" s="6"/>
      <c r="M69" s="6"/>
      <c r="N69" s="6"/>
      <c r="O69" s="6"/>
      <c r="Q69" s="48"/>
    </row>
    <row r="70" spans="1:33" x14ac:dyDescent="0.25">
      <c r="A70" s="36" t="s">
        <v>115</v>
      </c>
    </row>
    <row r="71" spans="1:33" x14ac:dyDescent="0.25">
      <c r="A71" s="52" t="s">
        <v>114</v>
      </c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R71" s="37"/>
      <c r="S71" s="37"/>
      <c r="T71" s="37"/>
      <c r="U71" s="37"/>
      <c r="V71" s="37"/>
      <c r="W71" s="37"/>
      <c r="X71" s="37"/>
      <c r="Y71" s="37"/>
      <c r="Z71" s="37"/>
      <c r="AA71" s="37"/>
    </row>
  </sheetData>
  <dataValidations count="1">
    <dataValidation type="list" allowBlank="1" showInputMessage="1" showErrorMessage="1" sqref="M4" xr:uid="{BD0C184C-9B21-4C8A-B6BE-4D901C3A487E}">
      <formula1>$AD$5:$AD$7</formula1>
    </dataValidation>
  </dataValidations>
  <hyperlinks>
    <hyperlink ref="A71" r:id="rId1" xr:uid="{57CFA3F5-BD2A-47C2-973B-626C65E780BE}"/>
  </hyperlinks>
  <pageMargins left="0.51181102362204722" right="0.51181102362204722" top="0.51181102362204722" bottom="0.51181102362204722" header="0.27559055118110237" footer="0.27559055118110237"/>
  <pageSetup paperSize="9" scale="94" firstPageNumber="27" orientation="portrait" useFirstPageNumber="1" r:id="rId2"/>
  <headerFooter alignWithMargins="0">
    <oddHeader>&amp;R&amp;"Arial,Bold"ENERGY</oddHeader>
    <oddFooter>&amp;C29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95B8E-656F-46CF-8348-F2D41F3BB631}">
  <sheetPr>
    <pageSetUpPr fitToPage="1"/>
  </sheetPr>
  <dimension ref="A1:AL71"/>
  <sheetViews>
    <sheetView zoomScaleNormal="100" workbookViewId="0"/>
  </sheetViews>
  <sheetFormatPr defaultColWidth="9.1796875" defaultRowHeight="12.5" x14ac:dyDescent="0.25"/>
  <cols>
    <col min="1" max="1" width="19.1796875" style="11" customWidth="1"/>
    <col min="2" max="2" width="6.453125" style="11" customWidth="1"/>
    <col min="3" max="3" width="11.54296875" style="11" customWidth="1"/>
    <col min="4" max="4" width="7.1796875" style="11" customWidth="1"/>
    <col min="5" max="5" width="9" style="11" customWidth="1"/>
    <col min="6" max="6" width="6.81640625" style="11" customWidth="1"/>
    <col min="7" max="7" width="9.54296875" style="11" customWidth="1"/>
    <col min="8" max="8" width="8.453125" style="11" customWidth="1"/>
    <col min="9" max="9" width="8.54296875" style="11" customWidth="1"/>
    <col min="10" max="10" width="5.26953125" style="11" customWidth="1"/>
    <col min="11" max="12" width="7.453125" style="11" customWidth="1"/>
    <col min="13" max="13" width="32.81640625" style="11" customWidth="1"/>
    <col min="14" max="15" width="7.453125" style="11" customWidth="1"/>
    <col min="16" max="16" width="9.1796875" style="11" customWidth="1"/>
    <col min="17" max="17" width="19.1796875" style="11" customWidth="1"/>
    <col min="18" max="18" width="6.453125" style="11" customWidth="1"/>
    <col min="19" max="19" width="11.54296875" style="11" customWidth="1"/>
    <col min="20" max="20" width="7.1796875" style="11" customWidth="1"/>
    <col min="21" max="21" width="9" style="11" customWidth="1"/>
    <col min="22" max="22" width="6.81640625" style="11" customWidth="1"/>
    <col min="23" max="23" width="9.54296875" style="11" customWidth="1"/>
    <col min="24" max="24" width="8.453125" style="11" customWidth="1"/>
    <col min="25" max="25" width="8.54296875" style="11" customWidth="1"/>
    <col min="26" max="26" width="5.26953125" style="11" customWidth="1"/>
    <col min="27" max="27" width="7.453125" style="11" customWidth="1"/>
    <col min="28" max="29" width="9.26953125" style="11" customWidth="1"/>
    <col min="30" max="30" width="23.81640625" style="11" customWidth="1"/>
    <col min="31" max="31" width="9.26953125" style="11" customWidth="1"/>
    <col min="32" max="32" width="9.7265625" style="11" customWidth="1"/>
    <col min="33" max="16384" width="9.1796875" style="11"/>
  </cols>
  <sheetData>
    <row r="1" spans="1:38" s="4" customFormat="1" ht="21.75" customHeight="1" x14ac:dyDescent="0.5">
      <c r="A1" s="1" t="s">
        <v>91</v>
      </c>
      <c r="B1" s="2"/>
      <c r="C1" s="2"/>
      <c r="D1" s="2"/>
      <c r="E1" s="2"/>
      <c r="F1" s="2"/>
      <c r="G1" s="2"/>
      <c r="H1" s="3"/>
      <c r="J1" s="5"/>
      <c r="Q1" s="1" t="str">
        <f>A1</f>
        <v>Aggregate energy balance 2005</v>
      </c>
      <c r="R1" s="2"/>
      <c r="S1" s="2"/>
      <c r="T1" s="2"/>
      <c r="U1" s="2"/>
      <c r="V1" s="2"/>
      <c r="W1" s="2"/>
      <c r="X1" s="3"/>
      <c r="Z1" s="5"/>
    </row>
    <row r="2" spans="1:38" ht="23.5" thickBot="1" x14ac:dyDescent="0.55000000000000004">
      <c r="A2" s="1" t="s">
        <v>0</v>
      </c>
      <c r="B2" s="6"/>
      <c r="C2" s="6"/>
      <c r="D2" s="6"/>
      <c r="E2" s="6"/>
      <c r="F2" s="6"/>
      <c r="G2" s="7"/>
      <c r="H2" s="8"/>
      <c r="I2" s="9"/>
      <c r="J2" s="9"/>
      <c r="K2" s="40" t="str">
        <f>M4</f>
        <v>Terawatt hours</v>
      </c>
      <c r="L2" s="10"/>
      <c r="M2" s="10"/>
      <c r="N2" s="10"/>
      <c r="O2" s="10"/>
      <c r="Q2" s="1" t="s">
        <v>0</v>
      </c>
      <c r="R2" s="6"/>
      <c r="S2" s="6"/>
      <c r="T2" s="6"/>
      <c r="U2" s="6"/>
      <c r="V2" s="6"/>
      <c r="W2" s="7"/>
      <c r="X2" s="8"/>
      <c r="Y2" s="9"/>
      <c r="Z2" s="9"/>
      <c r="AA2" s="10" t="s">
        <v>1</v>
      </c>
    </row>
    <row r="3" spans="1:38" s="15" customFormat="1" ht="33.75" customHeight="1" thickTop="1" x14ac:dyDescent="0.25">
      <c r="A3" s="12"/>
      <c r="B3" s="13" t="s">
        <v>2</v>
      </c>
      <c r="C3" s="14" t="s">
        <v>3</v>
      </c>
      <c r="D3" s="13" t="s">
        <v>4</v>
      </c>
      <c r="E3" s="13" t="s">
        <v>5</v>
      </c>
      <c r="F3" s="14" t="s">
        <v>6</v>
      </c>
      <c r="G3" s="14" t="s">
        <v>7</v>
      </c>
      <c r="H3" s="13" t="s">
        <v>8</v>
      </c>
      <c r="I3" s="13" t="s">
        <v>9</v>
      </c>
      <c r="J3" s="13" t="s">
        <v>10</v>
      </c>
      <c r="K3" s="13" t="s">
        <v>11</v>
      </c>
      <c r="L3" s="38"/>
      <c r="M3" s="43" t="s">
        <v>76</v>
      </c>
      <c r="N3" s="44"/>
      <c r="O3" s="38"/>
      <c r="Q3" s="12"/>
      <c r="R3" s="13" t="s">
        <v>2</v>
      </c>
      <c r="S3" s="14" t="s">
        <v>70</v>
      </c>
      <c r="T3" s="13" t="s">
        <v>4</v>
      </c>
      <c r="U3" s="13" t="s">
        <v>5</v>
      </c>
      <c r="V3" s="14" t="s">
        <v>71</v>
      </c>
      <c r="W3" s="14" t="s">
        <v>72</v>
      </c>
      <c r="X3" s="13" t="s">
        <v>8</v>
      </c>
      <c r="Y3" s="13" t="s">
        <v>9</v>
      </c>
      <c r="Z3" s="13" t="s">
        <v>10</v>
      </c>
      <c r="AA3" s="13" t="s">
        <v>11</v>
      </c>
    </row>
    <row r="4" spans="1:38" s="19" customFormat="1" ht="10.5" customHeight="1" x14ac:dyDescent="0.25">
      <c r="A4" s="16" t="s">
        <v>12</v>
      </c>
      <c r="B4" s="17"/>
      <c r="C4" s="18"/>
      <c r="D4" s="18"/>
      <c r="E4" s="18"/>
      <c r="F4" s="18"/>
      <c r="G4" s="18"/>
      <c r="H4" s="18"/>
      <c r="I4" s="18"/>
      <c r="J4" s="18"/>
      <c r="K4" s="18"/>
      <c r="L4" s="18"/>
      <c r="M4" s="45" t="s">
        <v>68</v>
      </c>
      <c r="N4" s="46">
        <f>IF(M4=AD5,AE5,IF(M4=AD6,AE6,AE7))</f>
        <v>1.163E-2</v>
      </c>
      <c r="O4" s="18"/>
      <c r="Q4" s="16" t="s">
        <v>12</v>
      </c>
      <c r="R4" s="17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</row>
    <row r="5" spans="1:38" s="19" customFormat="1" ht="10.5" customHeight="1" x14ac:dyDescent="0.2">
      <c r="A5" s="6" t="s">
        <v>79</v>
      </c>
      <c r="B5" s="17">
        <f>R5*$N$4</f>
        <v>147.8618429</v>
      </c>
      <c r="C5" s="17">
        <f t="shared" ref="C5:K19" si="0">S5*$N$4</f>
        <v>0</v>
      </c>
      <c r="D5" s="17">
        <f t="shared" si="0"/>
        <v>1080.2267314000001</v>
      </c>
      <c r="E5" s="17">
        <f t="shared" si="0"/>
        <v>0</v>
      </c>
      <c r="F5" s="17">
        <f t="shared" si="0"/>
        <v>1025.9891797</v>
      </c>
      <c r="G5" s="17">
        <f t="shared" si="0"/>
        <v>42.812588599999998</v>
      </c>
      <c r="H5" s="17">
        <f t="shared" si="0"/>
        <v>221.49474559999999</v>
      </c>
      <c r="I5" s="17">
        <f t="shared" si="0"/>
        <v>0</v>
      </c>
      <c r="J5" s="17">
        <f t="shared" si="0"/>
        <v>0</v>
      </c>
      <c r="K5" s="17">
        <f t="shared" si="0"/>
        <v>2518.3850882000002</v>
      </c>
      <c r="L5" s="17"/>
      <c r="M5" s="17"/>
      <c r="N5" s="17"/>
      <c r="O5" s="17"/>
      <c r="P5" s="17"/>
      <c r="Q5" s="6" t="s">
        <v>79</v>
      </c>
      <c r="R5" s="17">
        <v>12713.83</v>
      </c>
      <c r="S5" s="17">
        <v>0</v>
      </c>
      <c r="T5" s="17">
        <v>92882.78</v>
      </c>
      <c r="U5" s="17">
        <v>0</v>
      </c>
      <c r="V5" s="17">
        <v>88219.19</v>
      </c>
      <c r="W5" s="17">
        <v>3681.22</v>
      </c>
      <c r="X5" s="17">
        <v>19045.12</v>
      </c>
      <c r="Y5" s="17">
        <v>0</v>
      </c>
      <c r="Z5" s="17">
        <v>0</v>
      </c>
      <c r="AA5" s="17">
        <v>216542.14</v>
      </c>
      <c r="AB5" s="18"/>
      <c r="AC5" s="18" t="s">
        <v>67</v>
      </c>
      <c r="AD5" s="18" t="s">
        <v>1</v>
      </c>
      <c r="AE5" s="18">
        <v>1</v>
      </c>
      <c r="AF5" s="18"/>
      <c r="AJ5" s="51"/>
      <c r="AK5" s="51"/>
      <c r="AL5" s="51"/>
    </row>
    <row r="6" spans="1:38" s="19" customFormat="1" ht="10.5" customHeight="1" x14ac:dyDescent="0.2">
      <c r="A6" s="6" t="s">
        <v>13</v>
      </c>
      <c r="B6" s="17">
        <f t="shared" ref="B6:K43" si="1">R6*$N$4</f>
        <v>331.85007109999998</v>
      </c>
      <c r="C6" s="17">
        <f t="shared" si="0"/>
        <v>7.2506072000000001</v>
      </c>
      <c r="D6" s="17">
        <f t="shared" si="0"/>
        <v>747.28774339999995</v>
      </c>
      <c r="E6" s="17">
        <f t="shared" si="0"/>
        <v>285.51417399999997</v>
      </c>
      <c r="F6" s="17">
        <f t="shared" si="0"/>
        <v>157.4549647</v>
      </c>
      <c r="G6" s="17">
        <f t="shared" si="0"/>
        <v>5.6613677000000004</v>
      </c>
      <c r="H6" s="17">
        <f t="shared" si="0"/>
        <v>0</v>
      </c>
      <c r="I6" s="17">
        <f t="shared" si="0"/>
        <v>11.160031699999999</v>
      </c>
      <c r="J6" s="17">
        <f t="shared" si="0"/>
        <v>0</v>
      </c>
      <c r="K6" s="17">
        <f t="shared" si="0"/>
        <v>1546.1789597999998</v>
      </c>
      <c r="L6" s="17"/>
      <c r="M6" s="17"/>
      <c r="N6" s="17"/>
      <c r="O6" s="17"/>
      <c r="P6" s="17"/>
      <c r="Q6" s="6" t="s">
        <v>13</v>
      </c>
      <c r="R6" s="17">
        <v>28533.97</v>
      </c>
      <c r="S6" s="17">
        <v>623.44000000000005</v>
      </c>
      <c r="T6" s="17">
        <v>64255.18</v>
      </c>
      <c r="U6" s="17">
        <v>24549.8</v>
      </c>
      <c r="V6" s="17">
        <v>13538.69</v>
      </c>
      <c r="W6" s="17">
        <v>486.79</v>
      </c>
      <c r="X6" s="17">
        <v>0</v>
      </c>
      <c r="Y6" s="17">
        <v>959.59</v>
      </c>
      <c r="Z6" s="17">
        <v>0</v>
      </c>
      <c r="AA6" s="17">
        <v>132947.46</v>
      </c>
      <c r="AB6" s="18"/>
      <c r="AC6" s="18"/>
      <c r="AD6" s="18" t="s">
        <v>69</v>
      </c>
      <c r="AE6" s="42">
        <v>4.1868000000000002E-2</v>
      </c>
      <c r="AF6" s="18"/>
      <c r="AJ6" s="51"/>
      <c r="AK6" s="51"/>
    </row>
    <row r="7" spans="1:38" s="19" customFormat="1" ht="10.5" customHeight="1" x14ac:dyDescent="0.2">
      <c r="A7" s="6" t="s">
        <v>14</v>
      </c>
      <c r="B7" s="17">
        <f t="shared" si="1"/>
        <v>-4.8827391999999996</v>
      </c>
      <c r="C7" s="17">
        <f t="shared" si="0"/>
        <v>-1.0394893999999999</v>
      </c>
      <c r="D7" s="17">
        <f t="shared" si="0"/>
        <v>-688.23176639999997</v>
      </c>
      <c r="E7" s="17">
        <f t="shared" si="0"/>
        <v>-375.95021700000001</v>
      </c>
      <c r="F7" s="17">
        <f t="shared" si="0"/>
        <v>-80.308057500000004</v>
      </c>
      <c r="G7" s="17">
        <f t="shared" si="0"/>
        <v>0</v>
      </c>
      <c r="H7" s="17">
        <f t="shared" si="0"/>
        <v>0</v>
      </c>
      <c r="I7" s="17">
        <f t="shared" si="0"/>
        <v>-2.8392318999999997</v>
      </c>
      <c r="J7" s="17">
        <f t="shared" si="0"/>
        <v>0</v>
      </c>
      <c r="K7" s="17">
        <f t="shared" si="0"/>
        <v>-1153.2512687999999</v>
      </c>
      <c r="L7" s="17"/>
      <c r="M7" s="17"/>
      <c r="N7" s="17"/>
      <c r="O7" s="17"/>
      <c r="P7" s="17"/>
      <c r="Q7" s="6" t="s">
        <v>14</v>
      </c>
      <c r="R7" s="17">
        <v>-419.84</v>
      </c>
      <c r="S7" s="17">
        <v>-89.38</v>
      </c>
      <c r="T7" s="17">
        <v>-59177.279999999999</v>
      </c>
      <c r="U7" s="17">
        <v>-32325.9</v>
      </c>
      <c r="V7" s="17">
        <v>-6905.25</v>
      </c>
      <c r="W7" s="17">
        <v>0</v>
      </c>
      <c r="X7" s="17">
        <v>0</v>
      </c>
      <c r="Y7" s="17">
        <v>-244.13</v>
      </c>
      <c r="Z7" s="17">
        <v>0</v>
      </c>
      <c r="AA7" s="17">
        <v>-99161.76</v>
      </c>
      <c r="AB7" s="18"/>
      <c r="AC7" s="18"/>
      <c r="AD7" s="18" t="s">
        <v>68</v>
      </c>
      <c r="AE7" s="41">
        <v>1.163E-2</v>
      </c>
      <c r="AF7" s="18"/>
      <c r="AJ7" s="51"/>
      <c r="AK7" s="51"/>
    </row>
    <row r="8" spans="1:38" s="19" customFormat="1" ht="10.5" customHeight="1" x14ac:dyDescent="0.2">
      <c r="A8" s="6" t="s">
        <v>15</v>
      </c>
      <c r="B8" s="17">
        <f t="shared" si="1"/>
        <v>0</v>
      </c>
      <c r="C8" s="17">
        <f t="shared" si="0"/>
        <v>0</v>
      </c>
      <c r="D8" s="17">
        <f t="shared" si="0"/>
        <v>0</v>
      </c>
      <c r="E8" s="17">
        <f t="shared" si="0"/>
        <v>-25.350143599999996</v>
      </c>
      <c r="F8" s="17">
        <f t="shared" si="0"/>
        <v>0</v>
      </c>
      <c r="G8" s="17">
        <f t="shared" si="0"/>
        <v>0</v>
      </c>
      <c r="H8" s="17">
        <f t="shared" si="0"/>
        <v>0</v>
      </c>
      <c r="I8" s="17">
        <f t="shared" si="0"/>
        <v>0</v>
      </c>
      <c r="J8" s="17">
        <f t="shared" si="0"/>
        <v>0</v>
      </c>
      <c r="K8" s="17">
        <f t="shared" si="0"/>
        <v>-25.350143599999996</v>
      </c>
      <c r="L8" s="17"/>
      <c r="M8" s="17"/>
      <c r="N8" s="17"/>
      <c r="O8" s="17"/>
      <c r="P8" s="17"/>
      <c r="Q8" s="6" t="s">
        <v>15</v>
      </c>
      <c r="R8" s="17">
        <v>0</v>
      </c>
      <c r="S8" s="17">
        <v>0</v>
      </c>
      <c r="T8" s="17">
        <v>0</v>
      </c>
      <c r="U8" s="17">
        <v>-2179.7199999999998</v>
      </c>
      <c r="V8" s="17">
        <v>0</v>
      </c>
      <c r="W8" s="17">
        <v>0</v>
      </c>
      <c r="X8" s="17">
        <v>0</v>
      </c>
      <c r="Y8" s="17">
        <v>0</v>
      </c>
      <c r="Z8" s="17">
        <v>0</v>
      </c>
      <c r="AA8" s="17">
        <v>-2179.7199999999998</v>
      </c>
      <c r="AB8" s="18"/>
      <c r="AC8" s="18"/>
      <c r="AD8" s="18"/>
      <c r="AE8" s="18"/>
      <c r="AF8" s="18"/>
      <c r="AJ8" s="51"/>
      <c r="AK8" s="51"/>
    </row>
    <row r="9" spans="1:38" s="19" customFormat="1" ht="10.5" customHeight="1" x14ac:dyDescent="0.2">
      <c r="A9" s="6" t="s">
        <v>16</v>
      </c>
      <c r="B9" s="24">
        <f t="shared" si="1"/>
        <v>-16.346313899999998</v>
      </c>
      <c r="C9" s="24">
        <f t="shared" si="0"/>
        <v>-1.1333435000000001</v>
      </c>
      <c r="D9" s="24">
        <f t="shared" si="0"/>
        <v>-4.8350562000000004</v>
      </c>
      <c r="E9" s="24">
        <f t="shared" si="0"/>
        <v>24.337635799999997</v>
      </c>
      <c r="F9" s="24">
        <f t="shared" si="0"/>
        <v>1.3210516999999999</v>
      </c>
      <c r="G9" s="24">
        <f t="shared" si="0"/>
        <v>0</v>
      </c>
      <c r="H9" s="24">
        <f t="shared" si="0"/>
        <v>0</v>
      </c>
      <c r="I9" s="24">
        <f t="shared" si="0"/>
        <v>0</v>
      </c>
      <c r="J9" s="24">
        <f t="shared" si="0"/>
        <v>0</v>
      </c>
      <c r="K9" s="24">
        <f t="shared" si="0"/>
        <v>3.3439738999999995</v>
      </c>
      <c r="L9" s="20"/>
      <c r="M9" s="20"/>
      <c r="N9" s="20"/>
      <c r="O9" s="20"/>
      <c r="P9" s="20"/>
      <c r="Q9" s="6" t="s">
        <v>73</v>
      </c>
      <c r="R9" s="24">
        <v>-1405.53</v>
      </c>
      <c r="S9" s="24">
        <v>-97.45</v>
      </c>
      <c r="T9" s="24">
        <v>-415.74</v>
      </c>
      <c r="U9" s="24">
        <v>2092.66</v>
      </c>
      <c r="V9" s="24">
        <v>113.59</v>
      </c>
      <c r="W9" s="24">
        <v>0</v>
      </c>
      <c r="X9" s="24">
        <v>0</v>
      </c>
      <c r="Y9" s="24">
        <v>0</v>
      </c>
      <c r="Z9" s="24">
        <v>0</v>
      </c>
      <c r="AA9" s="24">
        <v>287.52999999999997</v>
      </c>
      <c r="AB9" s="18"/>
      <c r="AC9" s="18"/>
      <c r="AD9" s="18"/>
      <c r="AE9" s="18"/>
      <c r="AF9" s="18"/>
      <c r="AJ9" s="51"/>
      <c r="AK9" s="51"/>
    </row>
    <row r="10" spans="1:38" s="23" customFormat="1" ht="10.5" customHeight="1" x14ac:dyDescent="0.25">
      <c r="A10" s="21" t="s">
        <v>17</v>
      </c>
      <c r="B10" s="22">
        <f t="shared" si="1"/>
        <v>458.48297719999999</v>
      </c>
      <c r="C10" s="22">
        <f t="shared" si="0"/>
        <v>5.0777742999999997</v>
      </c>
      <c r="D10" s="22">
        <f t="shared" si="0"/>
        <v>1134.4476522</v>
      </c>
      <c r="E10" s="22">
        <f t="shared" si="0"/>
        <v>-91.448434499999991</v>
      </c>
      <c r="F10" s="22">
        <f t="shared" si="0"/>
        <v>1104.4571386</v>
      </c>
      <c r="G10" s="22">
        <f t="shared" si="0"/>
        <v>48.474072600000007</v>
      </c>
      <c r="H10" s="22">
        <f t="shared" si="0"/>
        <v>221.49474559999999</v>
      </c>
      <c r="I10" s="22">
        <f t="shared" si="0"/>
        <v>8.3209160999999998</v>
      </c>
      <c r="J10" s="22">
        <f t="shared" si="0"/>
        <v>0</v>
      </c>
      <c r="K10" s="22">
        <f t="shared" si="0"/>
        <v>2889.3067258000001</v>
      </c>
      <c r="L10" s="25"/>
      <c r="M10" s="25"/>
      <c r="N10" s="25"/>
      <c r="O10" s="25"/>
      <c r="P10" s="17"/>
      <c r="Q10" s="21" t="s">
        <v>17</v>
      </c>
      <c r="R10" s="22">
        <v>39422.44</v>
      </c>
      <c r="S10" s="22">
        <v>436.61</v>
      </c>
      <c r="T10" s="22">
        <v>97544.94</v>
      </c>
      <c r="U10" s="22">
        <v>-7863.15</v>
      </c>
      <c r="V10" s="22">
        <v>94966.22</v>
      </c>
      <c r="W10" s="22">
        <v>4168.0200000000004</v>
      </c>
      <c r="X10" s="22">
        <v>19045.12</v>
      </c>
      <c r="Y10" s="22">
        <v>715.47</v>
      </c>
      <c r="Z10" s="22">
        <v>0</v>
      </c>
      <c r="AA10" s="22">
        <v>248435.66</v>
      </c>
      <c r="AB10" s="18"/>
      <c r="AC10" s="18"/>
      <c r="AD10" s="18"/>
      <c r="AE10" s="18"/>
      <c r="AF10" s="18"/>
      <c r="AJ10" s="51"/>
      <c r="AK10" s="51"/>
    </row>
    <row r="11" spans="1:38" s="23" customFormat="1" ht="11.25" customHeight="1" x14ac:dyDescent="0.2">
      <c r="A11" s="21" t="s">
        <v>18</v>
      </c>
      <c r="B11" s="24">
        <f t="shared" si="1"/>
        <v>0.269816</v>
      </c>
      <c r="C11" s="24">
        <f t="shared" si="0"/>
        <v>-7.5943899999999995E-2</v>
      </c>
      <c r="D11" s="24">
        <f t="shared" si="0"/>
        <v>-1.4016476</v>
      </c>
      <c r="E11" s="24">
        <f t="shared" si="0"/>
        <v>5.4002741999999992</v>
      </c>
      <c r="F11" s="24">
        <f t="shared" si="0"/>
        <v>0.98831740000000001</v>
      </c>
      <c r="G11" s="24">
        <f t="shared" si="0"/>
        <v>0</v>
      </c>
      <c r="H11" s="24">
        <f t="shared" si="0"/>
        <v>0</v>
      </c>
      <c r="I11" s="24">
        <f t="shared" si="0"/>
        <v>0.22678499999999999</v>
      </c>
      <c r="J11" s="24">
        <f t="shared" si="0"/>
        <v>0</v>
      </c>
      <c r="K11" s="24">
        <f t="shared" si="0"/>
        <v>5.4074847999999998</v>
      </c>
      <c r="L11" s="24"/>
      <c r="M11" s="24"/>
      <c r="N11" s="24"/>
      <c r="O11" s="24"/>
      <c r="P11" s="17"/>
      <c r="Q11" s="21" t="s">
        <v>74</v>
      </c>
      <c r="R11" s="24">
        <v>23.2</v>
      </c>
      <c r="S11" s="24">
        <v>-6.53</v>
      </c>
      <c r="T11" s="24">
        <v>-120.52</v>
      </c>
      <c r="U11" s="24">
        <v>464.34</v>
      </c>
      <c r="V11" s="24">
        <v>84.98</v>
      </c>
      <c r="W11" s="24">
        <v>0</v>
      </c>
      <c r="X11" s="24">
        <v>0</v>
      </c>
      <c r="Y11" s="24">
        <v>19.5</v>
      </c>
      <c r="Z11" s="24">
        <v>0</v>
      </c>
      <c r="AA11" s="24">
        <v>464.96</v>
      </c>
      <c r="AB11" s="18"/>
      <c r="AC11" s="18"/>
      <c r="AD11" s="18"/>
      <c r="AE11" s="18"/>
      <c r="AF11" s="18"/>
      <c r="AJ11" s="51"/>
      <c r="AK11" s="51"/>
    </row>
    <row r="12" spans="1:38" s="23" customFormat="1" ht="10.5" customHeight="1" x14ac:dyDescent="0.25">
      <c r="A12" s="21" t="s">
        <v>19</v>
      </c>
      <c r="B12" s="22">
        <f t="shared" si="1"/>
        <v>458.21316119999994</v>
      </c>
      <c r="C12" s="22">
        <f t="shared" si="0"/>
        <v>5.1538344999999994</v>
      </c>
      <c r="D12" s="22">
        <f t="shared" si="0"/>
        <v>1135.8492998000002</v>
      </c>
      <c r="E12" s="22">
        <f t="shared" si="0"/>
        <v>-96.848708699999989</v>
      </c>
      <c r="F12" s="22">
        <f t="shared" si="0"/>
        <v>1103.4689375</v>
      </c>
      <c r="G12" s="22">
        <f t="shared" si="0"/>
        <v>48.474072600000007</v>
      </c>
      <c r="H12" s="22">
        <f t="shared" si="0"/>
        <v>221.49474559999999</v>
      </c>
      <c r="I12" s="22">
        <f t="shared" si="0"/>
        <v>8.0941311000000002</v>
      </c>
      <c r="J12" s="22">
        <f t="shared" si="0"/>
        <v>0</v>
      </c>
      <c r="K12" s="22">
        <f t="shared" si="0"/>
        <v>2883.8992410000001</v>
      </c>
      <c r="L12" s="25"/>
      <c r="M12" s="25"/>
      <c r="N12" s="25"/>
      <c r="O12" s="25"/>
      <c r="P12" s="17"/>
      <c r="Q12" s="21" t="s">
        <v>19</v>
      </c>
      <c r="R12" s="22">
        <v>39399.24</v>
      </c>
      <c r="S12" s="22">
        <v>443.15</v>
      </c>
      <c r="T12" s="22">
        <v>97665.46</v>
      </c>
      <c r="U12" s="22">
        <v>-8327.49</v>
      </c>
      <c r="V12" s="22">
        <v>94881.25</v>
      </c>
      <c r="W12" s="22">
        <v>4168.0200000000004</v>
      </c>
      <c r="X12" s="22">
        <v>19045.12</v>
      </c>
      <c r="Y12" s="22">
        <v>695.97</v>
      </c>
      <c r="Z12" s="22">
        <v>0</v>
      </c>
      <c r="AA12" s="22">
        <v>247970.7</v>
      </c>
      <c r="AB12" s="18"/>
      <c r="AC12" s="18"/>
      <c r="AD12" s="18"/>
      <c r="AE12" s="18"/>
      <c r="AF12" s="18"/>
      <c r="AJ12" s="51"/>
      <c r="AK12" s="51"/>
    </row>
    <row r="13" spans="1:38" s="19" customFormat="1" ht="10.5" customHeight="1" x14ac:dyDescent="0.2">
      <c r="A13" s="6" t="s">
        <v>20</v>
      </c>
      <c r="B13" s="24">
        <f t="shared" si="1"/>
        <v>0</v>
      </c>
      <c r="C13" s="24">
        <f t="shared" si="0"/>
        <v>-1.315353</v>
      </c>
      <c r="D13" s="24">
        <f t="shared" si="0"/>
        <v>-42.372393099999996</v>
      </c>
      <c r="E13" s="24">
        <f t="shared" si="0"/>
        <v>42.385418699999995</v>
      </c>
      <c r="F13" s="24">
        <f t="shared" si="0"/>
        <v>-5.0823100000000003E-2</v>
      </c>
      <c r="G13" s="24">
        <f t="shared" si="0"/>
        <v>0</v>
      </c>
      <c r="H13" s="24">
        <f t="shared" si="0"/>
        <v>-7.8336190999999999</v>
      </c>
      <c r="I13" s="24">
        <f t="shared" si="0"/>
        <v>7.8336190999999999</v>
      </c>
      <c r="J13" s="24">
        <f t="shared" si="0"/>
        <v>0</v>
      </c>
      <c r="K13" s="24">
        <f t="shared" si="0"/>
        <v>-1.3531504999999999</v>
      </c>
      <c r="L13" s="24"/>
      <c r="M13" s="24"/>
      <c r="N13" s="24"/>
      <c r="O13" s="24"/>
      <c r="P13" s="17"/>
      <c r="Q13" s="6" t="s">
        <v>20</v>
      </c>
      <c r="R13" s="24">
        <v>0</v>
      </c>
      <c r="S13" s="24">
        <v>-113.1</v>
      </c>
      <c r="T13" s="24">
        <v>-3643.37</v>
      </c>
      <c r="U13" s="24">
        <v>3644.49</v>
      </c>
      <c r="V13" s="24">
        <v>-4.37</v>
      </c>
      <c r="W13" s="24">
        <v>0</v>
      </c>
      <c r="X13" s="24">
        <v>-673.57</v>
      </c>
      <c r="Y13" s="24">
        <v>673.57</v>
      </c>
      <c r="Z13" s="24">
        <v>0</v>
      </c>
      <c r="AA13" s="24">
        <v>-116.35</v>
      </c>
      <c r="AB13" s="18"/>
      <c r="AC13" s="18"/>
      <c r="AD13" s="18"/>
      <c r="AE13" s="18"/>
      <c r="AF13" s="18"/>
      <c r="AJ13" s="51"/>
      <c r="AK13" s="51"/>
    </row>
    <row r="14" spans="1:38" s="19" customFormat="1" ht="10.5" customHeight="1" x14ac:dyDescent="0.25">
      <c r="A14" s="16" t="s">
        <v>21</v>
      </c>
      <c r="B14" s="25">
        <f t="shared" si="1"/>
        <v>-438.45576830000005</v>
      </c>
      <c r="C14" s="25">
        <f t="shared" si="0"/>
        <v>20.196541699999997</v>
      </c>
      <c r="D14" s="25">
        <f t="shared" si="0"/>
        <v>-1093.4769067</v>
      </c>
      <c r="E14" s="25">
        <f t="shared" si="0"/>
        <v>1071.7654411999999</v>
      </c>
      <c r="F14" s="25">
        <f t="shared" si="0"/>
        <v>-354.14594410000001</v>
      </c>
      <c r="G14" s="25">
        <f t="shared" si="0"/>
        <v>-39.199031300000001</v>
      </c>
      <c r="H14" s="25">
        <f t="shared" si="0"/>
        <v>-213.66112649999999</v>
      </c>
      <c r="I14" s="25">
        <f t="shared" si="0"/>
        <v>387.59626639999999</v>
      </c>
      <c r="J14" s="25">
        <f t="shared" si="0"/>
        <v>15.884719199999999</v>
      </c>
      <c r="K14" s="25">
        <f t="shared" si="0"/>
        <v>-643.49580839999999</v>
      </c>
      <c r="L14" s="25"/>
      <c r="M14" s="25"/>
      <c r="N14" s="25"/>
      <c r="O14" s="25"/>
      <c r="P14" s="17"/>
      <c r="Q14" s="16" t="s">
        <v>21</v>
      </c>
      <c r="R14" s="25">
        <v>-37700.410000000003</v>
      </c>
      <c r="S14" s="25">
        <v>1736.59</v>
      </c>
      <c r="T14" s="25">
        <v>-94022.09</v>
      </c>
      <c r="U14" s="25">
        <v>92155.24</v>
      </c>
      <c r="V14" s="25">
        <v>-30451.07</v>
      </c>
      <c r="W14" s="25">
        <v>-3370.51</v>
      </c>
      <c r="X14" s="25">
        <v>-18371.55</v>
      </c>
      <c r="Y14" s="25">
        <v>33327.279999999999</v>
      </c>
      <c r="Z14" s="25">
        <v>1365.84</v>
      </c>
      <c r="AA14" s="25">
        <v>-55330.68</v>
      </c>
      <c r="AB14" s="18"/>
      <c r="AC14" s="18"/>
      <c r="AD14" s="18"/>
      <c r="AE14" s="18"/>
      <c r="AF14" s="18"/>
      <c r="AJ14" s="51"/>
      <c r="AK14" s="51"/>
    </row>
    <row r="15" spans="1:38" s="19" customFormat="1" ht="10.5" customHeight="1" x14ac:dyDescent="0.2">
      <c r="A15" s="6" t="s">
        <v>22</v>
      </c>
      <c r="B15" s="17">
        <f t="shared" si="1"/>
        <v>-376.90620299999995</v>
      </c>
      <c r="C15" s="17">
        <f t="shared" si="0"/>
        <v>-11.517188999999998</v>
      </c>
      <c r="D15" s="17">
        <f t="shared" si="0"/>
        <v>0</v>
      </c>
      <c r="E15" s="17">
        <f t="shared" si="0"/>
        <v>-15.678635599999998</v>
      </c>
      <c r="F15" s="17">
        <f t="shared" si="0"/>
        <v>-331.65771089999998</v>
      </c>
      <c r="G15" s="17">
        <f t="shared" si="0"/>
        <v>-39.199031300000001</v>
      </c>
      <c r="H15" s="17">
        <f t="shared" si="0"/>
        <v>-213.66112649999999</v>
      </c>
      <c r="I15" s="17">
        <f t="shared" si="0"/>
        <v>387.59626639999999</v>
      </c>
      <c r="J15" s="17">
        <f t="shared" si="0"/>
        <v>0</v>
      </c>
      <c r="K15" s="17">
        <f t="shared" si="0"/>
        <v>-601.02362990000006</v>
      </c>
      <c r="L15" s="17"/>
      <c r="M15" s="17"/>
      <c r="N15" s="17"/>
      <c r="O15" s="17"/>
      <c r="P15" s="17"/>
      <c r="Q15" s="6" t="s">
        <v>22</v>
      </c>
      <c r="R15" s="17">
        <v>-32408.1</v>
      </c>
      <c r="S15" s="17">
        <v>-990.3</v>
      </c>
      <c r="T15" s="17">
        <v>0</v>
      </c>
      <c r="U15" s="17">
        <v>-1348.12</v>
      </c>
      <c r="V15" s="17">
        <v>-28517.43</v>
      </c>
      <c r="W15" s="17">
        <v>-3370.51</v>
      </c>
      <c r="X15" s="17">
        <v>-18371.55</v>
      </c>
      <c r="Y15" s="17">
        <v>33327.279999999999</v>
      </c>
      <c r="Z15" s="17">
        <v>0</v>
      </c>
      <c r="AA15" s="17">
        <v>-51678.73</v>
      </c>
      <c r="AB15" s="18"/>
      <c r="AC15" s="18"/>
      <c r="AD15" s="18"/>
      <c r="AE15" s="18"/>
      <c r="AF15" s="18"/>
      <c r="AJ15" s="51"/>
      <c r="AK15" s="51"/>
    </row>
    <row r="16" spans="1:38" s="19" customFormat="1" ht="10.5" customHeight="1" x14ac:dyDescent="0.2">
      <c r="A16" s="6" t="s">
        <v>23</v>
      </c>
      <c r="B16" s="17">
        <f t="shared" si="1"/>
        <v>-366.67494310000001</v>
      </c>
      <c r="C16" s="17">
        <f t="shared" si="0"/>
        <v>0</v>
      </c>
      <c r="D16" s="17">
        <f t="shared" si="0"/>
        <v>0</v>
      </c>
      <c r="E16" s="17">
        <f t="shared" si="0"/>
        <v>-9.6188241000000012</v>
      </c>
      <c r="F16" s="17">
        <f t="shared" si="0"/>
        <v>-295.6428573</v>
      </c>
      <c r="G16" s="17">
        <f t="shared" si="0"/>
        <v>-9.4156480000000009</v>
      </c>
      <c r="H16" s="17">
        <f t="shared" si="0"/>
        <v>-213.66112649999999</v>
      </c>
      <c r="I16" s="17">
        <f t="shared" si="0"/>
        <v>355.4565288</v>
      </c>
      <c r="J16" s="17">
        <f t="shared" si="0"/>
        <v>0</v>
      </c>
      <c r="K16" s="17">
        <f t="shared" si="0"/>
        <v>-539.55698649999999</v>
      </c>
      <c r="L16" s="17"/>
      <c r="M16" s="17"/>
      <c r="N16" s="17"/>
      <c r="O16" s="17"/>
      <c r="P16" s="17"/>
      <c r="Q16" s="6" t="s">
        <v>23</v>
      </c>
      <c r="R16" s="17">
        <v>-31528.37</v>
      </c>
      <c r="S16" s="17">
        <v>0</v>
      </c>
      <c r="T16" s="17">
        <v>0</v>
      </c>
      <c r="U16" s="17">
        <v>-827.07</v>
      </c>
      <c r="V16" s="17">
        <v>-25420.71</v>
      </c>
      <c r="W16" s="17">
        <v>-809.6</v>
      </c>
      <c r="X16" s="17">
        <v>-18371.55</v>
      </c>
      <c r="Y16" s="17">
        <v>30563.759999999998</v>
      </c>
      <c r="Z16" s="17">
        <v>0</v>
      </c>
      <c r="AA16" s="17">
        <v>-46393.55</v>
      </c>
      <c r="AB16" s="18"/>
      <c r="AC16" s="18"/>
      <c r="AD16" s="18"/>
      <c r="AE16" s="18"/>
      <c r="AF16" s="18"/>
      <c r="AJ16" s="51"/>
      <c r="AK16" s="51"/>
    </row>
    <row r="17" spans="1:37" s="19" customFormat="1" ht="10.5" customHeight="1" x14ac:dyDescent="0.2">
      <c r="A17" s="6" t="s">
        <v>24</v>
      </c>
      <c r="B17" s="17">
        <f t="shared" si="1"/>
        <v>-10.2312599</v>
      </c>
      <c r="C17" s="17">
        <f t="shared" si="0"/>
        <v>-11.517188999999998</v>
      </c>
      <c r="D17" s="17">
        <f t="shared" si="0"/>
        <v>0</v>
      </c>
      <c r="E17" s="17">
        <f t="shared" si="0"/>
        <v>-6.0598114999999995</v>
      </c>
      <c r="F17" s="17">
        <f t="shared" si="0"/>
        <v>-36.014853599999995</v>
      </c>
      <c r="G17" s="17">
        <f t="shared" si="0"/>
        <v>-29.783383299999997</v>
      </c>
      <c r="H17" s="17">
        <f t="shared" si="0"/>
        <v>0</v>
      </c>
      <c r="I17" s="17">
        <f t="shared" si="0"/>
        <v>32.139853899999999</v>
      </c>
      <c r="J17" s="17">
        <f t="shared" si="0"/>
        <v>0</v>
      </c>
      <c r="K17" s="17">
        <f t="shared" si="0"/>
        <v>-61.466643400000002</v>
      </c>
      <c r="L17" s="17"/>
      <c r="M17" s="17"/>
      <c r="N17" s="17"/>
      <c r="O17" s="17"/>
      <c r="P17" s="17"/>
      <c r="Q17" s="6" t="s">
        <v>24</v>
      </c>
      <c r="R17" s="17">
        <v>-879.73</v>
      </c>
      <c r="S17" s="17">
        <v>-990.3</v>
      </c>
      <c r="T17" s="17">
        <v>0</v>
      </c>
      <c r="U17" s="17">
        <v>-521.04999999999995</v>
      </c>
      <c r="V17" s="17">
        <v>-3096.72</v>
      </c>
      <c r="W17" s="17">
        <v>-2560.91</v>
      </c>
      <c r="X17" s="17">
        <v>0</v>
      </c>
      <c r="Y17" s="17">
        <v>2763.53</v>
      </c>
      <c r="Z17" s="17">
        <v>0</v>
      </c>
      <c r="AA17" s="17">
        <v>-5285.18</v>
      </c>
      <c r="AB17" s="18"/>
      <c r="AC17" s="18"/>
      <c r="AD17" s="18"/>
      <c r="AE17" s="18"/>
      <c r="AF17" s="18"/>
      <c r="AJ17" s="51"/>
      <c r="AK17" s="51"/>
    </row>
    <row r="18" spans="1:37" s="26" customFormat="1" ht="10.5" customHeight="1" x14ac:dyDescent="0.2">
      <c r="A18" s="6" t="s">
        <v>25</v>
      </c>
      <c r="B18" s="17">
        <f t="shared" si="1"/>
        <v>-3.3281571000000003</v>
      </c>
      <c r="C18" s="17">
        <f t="shared" si="0"/>
        <v>-0.59754940000000001</v>
      </c>
      <c r="D18" s="17">
        <f t="shared" si="0"/>
        <v>0</v>
      </c>
      <c r="E18" s="17">
        <f t="shared" si="0"/>
        <v>-0.7609509000000001</v>
      </c>
      <c r="F18" s="17">
        <f t="shared" si="0"/>
        <v>-22.4882332</v>
      </c>
      <c r="G18" s="17">
        <f t="shared" si="0"/>
        <v>0</v>
      </c>
      <c r="H18" s="17">
        <f t="shared" si="0"/>
        <v>0</v>
      </c>
      <c r="I18" s="17">
        <f t="shared" si="0"/>
        <v>0</v>
      </c>
      <c r="J18" s="17">
        <f t="shared" si="0"/>
        <v>15.884719199999999</v>
      </c>
      <c r="K18" s="17">
        <f t="shared" si="0"/>
        <v>-11.290287699999999</v>
      </c>
      <c r="L18" s="17"/>
      <c r="M18" s="17"/>
      <c r="N18" s="17"/>
      <c r="O18" s="17"/>
      <c r="P18" s="17"/>
      <c r="Q18" s="6" t="s">
        <v>25</v>
      </c>
      <c r="R18" s="17">
        <v>-286.17</v>
      </c>
      <c r="S18" s="17">
        <v>-51.38</v>
      </c>
      <c r="T18" s="17">
        <v>0</v>
      </c>
      <c r="U18" s="17">
        <v>-65.430000000000007</v>
      </c>
      <c r="V18" s="17">
        <v>-1933.64</v>
      </c>
      <c r="W18" s="17">
        <v>0</v>
      </c>
      <c r="X18" s="17">
        <v>0</v>
      </c>
      <c r="Y18" s="17">
        <v>0</v>
      </c>
      <c r="Z18" s="17">
        <v>1365.84</v>
      </c>
      <c r="AA18" s="17">
        <v>-970.79</v>
      </c>
      <c r="AB18" s="18"/>
      <c r="AC18" s="18"/>
      <c r="AD18" s="18"/>
      <c r="AE18" s="18"/>
      <c r="AF18" s="18"/>
      <c r="AJ18" s="51"/>
      <c r="AK18" s="51"/>
    </row>
    <row r="19" spans="1:37" s="19" customFormat="1" ht="10.5" customHeight="1" x14ac:dyDescent="0.2">
      <c r="A19" s="6" t="s">
        <v>26</v>
      </c>
      <c r="B19" s="17">
        <f t="shared" si="1"/>
        <v>0</v>
      </c>
      <c r="C19" s="17">
        <f t="shared" si="0"/>
        <v>0</v>
      </c>
      <c r="D19" s="17">
        <f t="shared" si="0"/>
        <v>-1093.4769067</v>
      </c>
      <c r="E19" s="17">
        <f t="shared" si="0"/>
        <v>1091.4785237999999</v>
      </c>
      <c r="F19" s="17">
        <f t="shared" si="0"/>
        <v>0</v>
      </c>
      <c r="G19" s="17">
        <f t="shared" si="0"/>
        <v>0</v>
      </c>
      <c r="H19" s="17">
        <f t="shared" si="0"/>
        <v>0</v>
      </c>
      <c r="I19" s="17">
        <f t="shared" si="0"/>
        <v>0</v>
      </c>
      <c r="J19" s="17">
        <f t="shared" si="0"/>
        <v>0</v>
      </c>
      <c r="K19" s="17">
        <f t="shared" si="0"/>
        <v>-1.9983829000000002</v>
      </c>
      <c r="L19" s="17"/>
      <c r="M19" s="17"/>
      <c r="N19" s="17"/>
      <c r="O19" s="17"/>
      <c r="P19" s="17"/>
      <c r="Q19" s="6" t="s">
        <v>26</v>
      </c>
      <c r="R19" s="17">
        <v>0</v>
      </c>
      <c r="S19" s="17">
        <v>0</v>
      </c>
      <c r="T19" s="17">
        <v>-94022.09</v>
      </c>
      <c r="U19" s="17">
        <v>93850.26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-171.83</v>
      </c>
      <c r="AB19" s="18"/>
      <c r="AC19" s="18"/>
      <c r="AD19" s="18"/>
      <c r="AE19" s="18"/>
      <c r="AF19" s="18"/>
      <c r="AJ19" s="51"/>
      <c r="AK19" s="51"/>
    </row>
    <row r="20" spans="1:37" s="19" customFormat="1" ht="10.5" customHeight="1" x14ac:dyDescent="0.2">
      <c r="A20" s="6" t="s">
        <v>27</v>
      </c>
      <c r="B20" s="17">
        <f t="shared" si="1"/>
        <v>-47.1415072</v>
      </c>
      <c r="C20" s="17">
        <f t="shared" si="1"/>
        <v>46.804702399999996</v>
      </c>
      <c r="D20" s="17">
        <f t="shared" si="1"/>
        <v>0</v>
      </c>
      <c r="E20" s="17">
        <f t="shared" si="1"/>
        <v>0</v>
      </c>
      <c r="F20" s="17">
        <f t="shared" si="1"/>
        <v>0</v>
      </c>
      <c r="G20" s="17">
        <f t="shared" si="1"/>
        <v>0</v>
      </c>
      <c r="H20" s="17">
        <f t="shared" si="1"/>
        <v>0</v>
      </c>
      <c r="I20" s="17">
        <f t="shared" si="1"/>
        <v>0</v>
      </c>
      <c r="J20" s="17">
        <f t="shared" si="1"/>
        <v>0</v>
      </c>
      <c r="K20" s="17">
        <f t="shared" si="1"/>
        <v>-0.33680480000000002</v>
      </c>
      <c r="L20" s="17"/>
      <c r="M20" s="17"/>
      <c r="N20" s="17"/>
      <c r="O20" s="17"/>
      <c r="P20" s="17"/>
      <c r="Q20" s="6" t="s">
        <v>27</v>
      </c>
      <c r="R20" s="17">
        <v>-4053.44</v>
      </c>
      <c r="S20" s="17">
        <v>4024.48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-28.96</v>
      </c>
      <c r="AB20" s="18"/>
      <c r="AC20" s="18"/>
      <c r="AD20" s="18"/>
      <c r="AE20" s="18"/>
      <c r="AF20" s="18"/>
      <c r="AJ20" s="51"/>
      <c r="AK20" s="51"/>
    </row>
    <row r="21" spans="1:37" s="19" customFormat="1" ht="10.5" customHeight="1" x14ac:dyDescent="0.2">
      <c r="A21" s="6" t="s">
        <v>28</v>
      </c>
      <c r="B21" s="17">
        <f t="shared" si="1"/>
        <v>-8.7908843999999995</v>
      </c>
      <c r="C21" s="17">
        <f t="shared" si="1"/>
        <v>-16.820468999999999</v>
      </c>
      <c r="D21" s="17">
        <f t="shared" si="1"/>
        <v>0</v>
      </c>
      <c r="E21" s="17">
        <f t="shared" si="1"/>
        <v>-3.2733797999999998</v>
      </c>
      <c r="F21" s="17">
        <f t="shared" si="1"/>
        <v>0</v>
      </c>
      <c r="G21" s="17">
        <f t="shared" si="1"/>
        <v>0</v>
      </c>
      <c r="H21" s="17">
        <f t="shared" si="1"/>
        <v>0</v>
      </c>
      <c r="I21" s="17">
        <f t="shared" si="1"/>
        <v>0</v>
      </c>
      <c r="J21" s="17">
        <f t="shared" si="1"/>
        <v>0</v>
      </c>
      <c r="K21" s="17">
        <f t="shared" si="1"/>
        <v>-28.884733199999999</v>
      </c>
      <c r="L21" s="17"/>
      <c r="M21" s="17"/>
      <c r="N21" s="17"/>
      <c r="O21" s="17"/>
      <c r="P21" s="17"/>
      <c r="Q21" s="6" t="s">
        <v>28</v>
      </c>
      <c r="R21" s="17">
        <v>-755.88</v>
      </c>
      <c r="S21" s="17">
        <v>-1446.3</v>
      </c>
      <c r="T21" s="17">
        <v>0</v>
      </c>
      <c r="U21" s="17">
        <v>-281.45999999999998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-2483.64</v>
      </c>
      <c r="AB21" s="18"/>
      <c r="AC21" s="18"/>
      <c r="AD21" s="18"/>
      <c r="AE21" s="18"/>
      <c r="AF21" s="18"/>
      <c r="AJ21" s="51"/>
      <c r="AK21" s="51"/>
    </row>
    <row r="22" spans="1:37" s="19" customFormat="1" ht="10.5" customHeight="1" x14ac:dyDescent="0.2">
      <c r="A22" s="6" t="s">
        <v>29</v>
      </c>
      <c r="B22" s="17">
        <f t="shared" si="1"/>
        <v>-2.2890166000000001</v>
      </c>
      <c r="C22" s="17">
        <f t="shared" si="1"/>
        <v>2.3270466999999999</v>
      </c>
      <c r="D22" s="17">
        <f t="shared" si="1"/>
        <v>0</v>
      </c>
      <c r="E22" s="17">
        <f t="shared" si="1"/>
        <v>0</v>
      </c>
      <c r="F22" s="17">
        <f t="shared" si="1"/>
        <v>0</v>
      </c>
      <c r="G22" s="17">
        <f t="shared" si="1"/>
        <v>0</v>
      </c>
      <c r="H22" s="17">
        <f t="shared" si="1"/>
        <v>0</v>
      </c>
      <c r="I22" s="17">
        <f t="shared" si="1"/>
        <v>0</v>
      </c>
      <c r="J22" s="17">
        <f t="shared" si="1"/>
        <v>0</v>
      </c>
      <c r="K22" s="17">
        <f t="shared" si="1"/>
        <v>3.8030099999999997E-2</v>
      </c>
      <c r="L22" s="17"/>
      <c r="M22" s="17"/>
      <c r="N22" s="17"/>
      <c r="O22" s="17"/>
      <c r="P22" s="17"/>
      <c r="Q22" s="6" t="s">
        <v>29</v>
      </c>
      <c r="R22" s="17">
        <v>-196.82</v>
      </c>
      <c r="S22" s="17">
        <v>200.09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3.27</v>
      </c>
      <c r="AB22" s="18"/>
      <c r="AC22" s="18"/>
      <c r="AD22" s="18"/>
      <c r="AE22" s="18"/>
      <c r="AF22" s="18"/>
      <c r="AJ22" s="51"/>
      <c r="AK22" s="51"/>
    </row>
    <row r="23" spans="1:37" s="19" customFormat="1" ht="10.5" customHeight="1" x14ac:dyDescent="0.2">
      <c r="A23" s="27" t="s">
        <v>77</v>
      </c>
      <c r="B23" s="28">
        <f t="shared" si="1"/>
        <v>0</v>
      </c>
      <c r="C23" s="28">
        <f t="shared" si="1"/>
        <v>0</v>
      </c>
      <c r="D23" s="28">
        <f t="shared" si="1"/>
        <v>0</v>
      </c>
      <c r="E23" s="28">
        <f t="shared" si="1"/>
        <v>0</v>
      </c>
      <c r="F23" s="28">
        <f t="shared" si="1"/>
        <v>0</v>
      </c>
      <c r="G23" s="28">
        <f t="shared" si="1"/>
        <v>0</v>
      </c>
      <c r="H23" s="28">
        <f t="shared" si="1"/>
        <v>0</v>
      </c>
      <c r="I23" s="28">
        <f t="shared" si="1"/>
        <v>0</v>
      </c>
      <c r="J23" s="28">
        <f t="shared" si="1"/>
        <v>0</v>
      </c>
      <c r="K23" s="28">
        <f t="shared" si="1"/>
        <v>0</v>
      </c>
      <c r="L23" s="17"/>
      <c r="M23" s="17"/>
      <c r="N23" s="17"/>
      <c r="O23" s="17"/>
      <c r="P23" s="17"/>
      <c r="Q23" s="27" t="s">
        <v>77</v>
      </c>
      <c r="R23" s="28">
        <v>0</v>
      </c>
      <c r="S23" s="28">
        <v>0</v>
      </c>
      <c r="T23" s="28">
        <v>0</v>
      </c>
      <c r="U23" s="28">
        <v>0</v>
      </c>
      <c r="V23" s="28">
        <v>0</v>
      </c>
      <c r="W23" s="28">
        <v>0</v>
      </c>
      <c r="X23" s="28">
        <v>0</v>
      </c>
      <c r="Y23" s="28">
        <v>0</v>
      </c>
      <c r="Z23" s="28">
        <v>0</v>
      </c>
      <c r="AA23" s="28">
        <v>0</v>
      </c>
      <c r="AB23" s="18"/>
      <c r="AC23" s="18"/>
      <c r="AD23" s="18"/>
      <c r="AE23" s="18"/>
      <c r="AF23" s="18"/>
      <c r="AJ23" s="51"/>
      <c r="AK23" s="51"/>
    </row>
    <row r="24" spans="1:37" s="19" customFormat="1" ht="10.5" customHeight="1" x14ac:dyDescent="0.25">
      <c r="A24" s="16" t="s">
        <v>31</v>
      </c>
      <c r="B24" s="25">
        <f t="shared" si="1"/>
        <v>4.7799300000000003E-2</v>
      </c>
      <c r="C24" s="25">
        <f t="shared" si="1"/>
        <v>9.5374141000000012</v>
      </c>
      <c r="D24" s="25">
        <f t="shared" si="1"/>
        <v>0</v>
      </c>
      <c r="E24" s="25">
        <f t="shared" si="1"/>
        <v>75.494051599999992</v>
      </c>
      <c r="F24" s="25">
        <f t="shared" si="1"/>
        <v>84.257024000000001</v>
      </c>
      <c r="G24" s="25">
        <f t="shared" si="1"/>
        <v>0</v>
      </c>
      <c r="H24" s="25">
        <f t="shared" si="1"/>
        <v>0</v>
      </c>
      <c r="I24" s="25">
        <f t="shared" si="1"/>
        <v>27.1752395</v>
      </c>
      <c r="J24" s="25">
        <f t="shared" si="1"/>
        <v>1.1381117999999999</v>
      </c>
      <c r="K24" s="25">
        <f t="shared" si="1"/>
        <v>197.64952399999999</v>
      </c>
      <c r="L24" s="25"/>
      <c r="M24" s="25"/>
      <c r="N24" s="25"/>
      <c r="O24" s="25"/>
      <c r="P24" s="17"/>
      <c r="Q24" s="16" t="s">
        <v>31</v>
      </c>
      <c r="R24" s="25">
        <v>4.1100000000000003</v>
      </c>
      <c r="S24" s="25">
        <v>820.07</v>
      </c>
      <c r="T24" s="25">
        <v>0</v>
      </c>
      <c r="U24" s="25">
        <v>6491.32</v>
      </c>
      <c r="V24" s="25">
        <v>7244.8</v>
      </c>
      <c r="W24" s="25">
        <v>0</v>
      </c>
      <c r="X24" s="25">
        <v>0</v>
      </c>
      <c r="Y24" s="25">
        <v>2336.65</v>
      </c>
      <c r="Z24" s="25">
        <v>97.86</v>
      </c>
      <c r="AA24" s="25">
        <v>16994.8</v>
      </c>
      <c r="AB24" s="18"/>
      <c r="AC24" s="18"/>
      <c r="AD24" s="18"/>
      <c r="AE24" s="18"/>
      <c r="AF24" s="18"/>
      <c r="AJ24" s="51"/>
      <c r="AK24" s="51"/>
    </row>
    <row r="25" spans="1:37" s="19" customFormat="1" ht="10.5" customHeight="1" x14ac:dyDescent="0.2">
      <c r="A25" s="6" t="s">
        <v>22</v>
      </c>
      <c r="B25" s="17">
        <f t="shared" si="1"/>
        <v>0</v>
      </c>
      <c r="C25" s="17">
        <f t="shared" si="1"/>
        <v>0</v>
      </c>
      <c r="D25" s="17">
        <f t="shared" si="1"/>
        <v>0</v>
      </c>
      <c r="E25" s="17">
        <f t="shared" si="1"/>
        <v>0</v>
      </c>
      <c r="F25" s="17">
        <f t="shared" si="1"/>
        <v>0</v>
      </c>
      <c r="G25" s="17">
        <f t="shared" si="1"/>
        <v>0</v>
      </c>
      <c r="H25" s="17">
        <f t="shared" si="1"/>
        <v>0</v>
      </c>
      <c r="I25" s="17">
        <f t="shared" si="1"/>
        <v>17.873332899999998</v>
      </c>
      <c r="J25" s="17">
        <f t="shared" si="1"/>
        <v>0.30714829999999999</v>
      </c>
      <c r="K25" s="17">
        <f t="shared" si="1"/>
        <v>18.180364900000001</v>
      </c>
      <c r="L25" s="17"/>
      <c r="M25" s="17"/>
      <c r="N25" s="17"/>
      <c r="O25" s="17"/>
      <c r="P25" s="17"/>
      <c r="Q25" s="6" t="s">
        <v>22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1536.83</v>
      </c>
      <c r="Z25" s="17">
        <v>26.41</v>
      </c>
      <c r="AA25" s="17">
        <v>1563.23</v>
      </c>
      <c r="AB25" s="18"/>
      <c r="AC25" s="18"/>
      <c r="AD25" s="18"/>
      <c r="AE25" s="18"/>
      <c r="AF25" s="18"/>
      <c r="AJ25" s="51"/>
      <c r="AK25" s="51"/>
    </row>
    <row r="26" spans="1:37" s="19" customFormat="1" ht="10.5" customHeight="1" x14ac:dyDescent="0.2">
      <c r="A26" s="6" t="s">
        <v>32</v>
      </c>
      <c r="B26" s="17">
        <f t="shared" si="1"/>
        <v>0</v>
      </c>
      <c r="C26" s="17">
        <f t="shared" si="1"/>
        <v>0</v>
      </c>
      <c r="D26" s="17">
        <f t="shared" si="1"/>
        <v>0</v>
      </c>
      <c r="E26" s="17">
        <f t="shared" si="1"/>
        <v>6.030852799999999</v>
      </c>
      <c r="F26" s="17">
        <f t="shared" si="1"/>
        <v>73.371809200000001</v>
      </c>
      <c r="G26" s="17">
        <f t="shared" si="1"/>
        <v>0</v>
      </c>
      <c r="H26" s="17">
        <f t="shared" si="1"/>
        <v>0</v>
      </c>
      <c r="I26" s="17">
        <f t="shared" si="1"/>
        <v>0.50532350000000004</v>
      </c>
      <c r="J26" s="17">
        <f t="shared" si="1"/>
        <v>0</v>
      </c>
      <c r="K26" s="17">
        <f t="shared" si="1"/>
        <v>79.907985499999995</v>
      </c>
      <c r="L26" s="17"/>
      <c r="M26" s="17"/>
      <c r="N26" s="17"/>
      <c r="O26" s="17"/>
      <c r="P26" s="17"/>
      <c r="Q26" s="6" t="s">
        <v>32</v>
      </c>
      <c r="R26" s="17">
        <v>0</v>
      </c>
      <c r="S26" s="17">
        <v>0</v>
      </c>
      <c r="T26" s="17">
        <v>0</v>
      </c>
      <c r="U26" s="17">
        <v>518.55999999999995</v>
      </c>
      <c r="V26" s="17">
        <v>6308.84</v>
      </c>
      <c r="W26" s="17">
        <v>0</v>
      </c>
      <c r="X26" s="17">
        <v>0</v>
      </c>
      <c r="Y26" s="17">
        <v>43.45</v>
      </c>
      <c r="Z26" s="17">
        <v>0</v>
      </c>
      <c r="AA26" s="17">
        <v>6870.85</v>
      </c>
      <c r="AB26" s="18"/>
      <c r="AC26" s="18"/>
      <c r="AD26" s="18"/>
      <c r="AE26" s="18"/>
      <c r="AF26" s="18"/>
      <c r="AJ26" s="51"/>
      <c r="AK26" s="51"/>
    </row>
    <row r="27" spans="1:37" s="19" customFormat="1" ht="10.5" customHeight="1" x14ac:dyDescent="0.2">
      <c r="A27" s="6" t="s">
        <v>26</v>
      </c>
      <c r="B27" s="17">
        <f t="shared" si="1"/>
        <v>0</v>
      </c>
      <c r="C27" s="17">
        <f t="shared" si="1"/>
        <v>0</v>
      </c>
      <c r="D27" s="17">
        <f t="shared" si="1"/>
        <v>0</v>
      </c>
      <c r="E27" s="17">
        <f t="shared" si="1"/>
        <v>69.463082499999999</v>
      </c>
      <c r="F27" s="17">
        <f t="shared" si="1"/>
        <v>3.1627784999999999</v>
      </c>
      <c r="G27" s="17">
        <f t="shared" si="1"/>
        <v>0</v>
      </c>
      <c r="H27" s="17">
        <f t="shared" si="1"/>
        <v>0</v>
      </c>
      <c r="I27" s="17">
        <f t="shared" si="1"/>
        <v>4.4590583000000006</v>
      </c>
      <c r="J27" s="17">
        <f t="shared" si="1"/>
        <v>0.83096349999999997</v>
      </c>
      <c r="K27" s="17">
        <f t="shared" si="1"/>
        <v>77.915999099999993</v>
      </c>
      <c r="L27" s="17"/>
      <c r="M27" s="17"/>
      <c r="N27" s="17"/>
      <c r="O27" s="17"/>
      <c r="P27" s="17"/>
      <c r="Q27" s="6" t="s">
        <v>26</v>
      </c>
      <c r="R27" s="17">
        <v>0</v>
      </c>
      <c r="S27" s="17">
        <v>0</v>
      </c>
      <c r="T27" s="17">
        <v>0</v>
      </c>
      <c r="U27" s="17">
        <v>5972.75</v>
      </c>
      <c r="V27" s="17">
        <v>271.95</v>
      </c>
      <c r="W27" s="17">
        <v>0</v>
      </c>
      <c r="X27" s="17">
        <v>0</v>
      </c>
      <c r="Y27" s="17">
        <v>383.41</v>
      </c>
      <c r="Z27" s="17">
        <v>71.45</v>
      </c>
      <c r="AA27" s="17">
        <v>6699.57</v>
      </c>
      <c r="AB27" s="18"/>
      <c r="AC27" s="18"/>
      <c r="AD27" s="18"/>
      <c r="AE27" s="18"/>
      <c r="AF27" s="18"/>
      <c r="AJ27" s="51"/>
      <c r="AK27" s="51"/>
    </row>
    <row r="28" spans="1:37" s="19" customFormat="1" ht="10.5" customHeight="1" x14ac:dyDescent="0.2">
      <c r="A28" s="6" t="s">
        <v>33</v>
      </c>
      <c r="B28" s="17">
        <f t="shared" si="1"/>
        <v>4.7799300000000003E-2</v>
      </c>
      <c r="C28" s="17">
        <f t="shared" si="1"/>
        <v>0</v>
      </c>
      <c r="D28" s="17">
        <f t="shared" si="1"/>
        <v>0</v>
      </c>
      <c r="E28" s="17">
        <f t="shared" si="1"/>
        <v>0</v>
      </c>
      <c r="F28" s="17">
        <f t="shared" si="1"/>
        <v>0.21027039999999997</v>
      </c>
      <c r="G28" s="17">
        <f t="shared" si="1"/>
        <v>0</v>
      </c>
      <c r="H28" s="17">
        <f t="shared" si="1"/>
        <v>0</v>
      </c>
      <c r="I28" s="17">
        <f t="shared" si="1"/>
        <v>1.0663547</v>
      </c>
      <c r="J28" s="17">
        <f t="shared" si="1"/>
        <v>0</v>
      </c>
      <c r="K28" s="17">
        <f t="shared" si="1"/>
        <v>1.3244243999999998</v>
      </c>
      <c r="L28" s="17"/>
      <c r="M28" s="17"/>
      <c r="N28" s="17"/>
      <c r="O28" s="17"/>
      <c r="P28" s="17"/>
      <c r="Q28" s="6" t="s">
        <v>33</v>
      </c>
      <c r="R28" s="17">
        <v>4.1100000000000003</v>
      </c>
      <c r="S28" s="17">
        <v>0</v>
      </c>
      <c r="T28" s="17">
        <v>0</v>
      </c>
      <c r="U28" s="17">
        <v>0</v>
      </c>
      <c r="V28" s="17">
        <v>18.079999999999998</v>
      </c>
      <c r="W28" s="17">
        <v>0</v>
      </c>
      <c r="X28" s="17">
        <v>0</v>
      </c>
      <c r="Y28" s="17">
        <v>91.69</v>
      </c>
      <c r="Z28" s="17">
        <v>0</v>
      </c>
      <c r="AA28" s="17">
        <v>113.88</v>
      </c>
      <c r="AB28" s="18"/>
      <c r="AC28" s="18"/>
      <c r="AD28" s="18"/>
      <c r="AE28" s="18"/>
      <c r="AF28" s="18"/>
      <c r="AJ28" s="51"/>
      <c r="AK28" s="51"/>
    </row>
    <row r="29" spans="1:37" s="19" customFormat="1" ht="11.25" customHeight="1" x14ac:dyDescent="0.2">
      <c r="A29" s="6" t="s">
        <v>27</v>
      </c>
      <c r="B29" s="17">
        <f t="shared" si="1"/>
        <v>0</v>
      </c>
      <c r="C29" s="17">
        <f t="shared" si="1"/>
        <v>4.6052473999999997</v>
      </c>
      <c r="D29" s="17">
        <f t="shared" si="1"/>
        <v>0</v>
      </c>
      <c r="E29" s="17">
        <f t="shared" si="1"/>
        <v>0</v>
      </c>
      <c r="F29" s="17">
        <f t="shared" si="1"/>
        <v>0</v>
      </c>
      <c r="G29" s="17">
        <f t="shared" si="1"/>
        <v>0</v>
      </c>
      <c r="H29" s="17">
        <f t="shared" si="1"/>
        <v>0</v>
      </c>
      <c r="I29" s="17">
        <f t="shared" si="1"/>
        <v>9.8273499999999986E-2</v>
      </c>
      <c r="J29" s="17">
        <f t="shared" si="1"/>
        <v>0</v>
      </c>
      <c r="K29" s="17">
        <f t="shared" si="1"/>
        <v>4.7035209</v>
      </c>
      <c r="L29" s="17"/>
      <c r="M29" s="17"/>
      <c r="N29" s="17"/>
      <c r="O29" s="17"/>
      <c r="P29" s="17"/>
      <c r="Q29" s="6" t="s">
        <v>27</v>
      </c>
      <c r="R29" s="17">
        <v>0</v>
      </c>
      <c r="S29" s="17">
        <v>395.98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8.4499999999999993</v>
      </c>
      <c r="Z29" s="17">
        <v>0</v>
      </c>
      <c r="AA29" s="17">
        <v>404.43</v>
      </c>
      <c r="AB29" s="18"/>
      <c r="AC29" s="18"/>
      <c r="AD29" s="18"/>
      <c r="AE29" s="18"/>
      <c r="AF29" s="18"/>
      <c r="AJ29" s="51"/>
      <c r="AK29" s="51"/>
    </row>
    <row r="30" spans="1:37" s="19" customFormat="1" ht="10.5" customHeight="1" x14ac:dyDescent="0.2">
      <c r="A30" s="6" t="s">
        <v>28</v>
      </c>
      <c r="B30" s="17">
        <f t="shared" si="1"/>
        <v>0</v>
      </c>
      <c r="C30" s="17">
        <f t="shared" si="1"/>
        <v>4.9321666999999998</v>
      </c>
      <c r="D30" s="17">
        <f t="shared" si="1"/>
        <v>0</v>
      </c>
      <c r="E30" s="17">
        <f t="shared" si="1"/>
        <v>0</v>
      </c>
      <c r="F30" s="17">
        <f t="shared" si="1"/>
        <v>0.94075069999999994</v>
      </c>
      <c r="G30" s="17">
        <f t="shared" si="1"/>
        <v>0</v>
      </c>
      <c r="H30" s="17">
        <f t="shared" si="1"/>
        <v>0</v>
      </c>
      <c r="I30" s="17">
        <f t="shared" si="1"/>
        <v>0.51451120000000006</v>
      </c>
      <c r="J30" s="17">
        <f t="shared" si="1"/>
        <v>0</v>
      </c>
      <c r="K30" s="17">
        <f t="shared" si="1"/>
        <v>6.3874285999999998</v>
      </c>
      <c r="L30" s="17"/>
      <c r="M30" s="17"/>
      <c r="N30" s="17"/>
      <c r="O30" s="17"/>
      <c r="P30" s="17"/>
      <c r="Q30" s="6" t="s">
        <v>28</v>
      </c>
      <c r="R30" s="17">
        <v>0</v>
      </c>
      <c r="S30" s="17">
        <v>424.09</v>
      </c>
      <c r="T30" s="17">
        <v>0</v>
      </c>
      <c r="U30" s="17">
        <v>0</v>
      </c>
      <c r="V30" s="17">
        <v>80.89</v>
      </c>
      <c r="W30" s="17">
        <v>0</v>
      </c>
      <c r="X30" s="17">
        <v>0</v>
      </c>
      <c r="Y30" s="17">
        <v>44.24</v>
      </c>
      <c r="Z30" s="17">
        <v>0</v>
      </c>
      <c r="AA30" s="17">
        <v>549.22</v>
      </c>
      <c r="AB30" s="18"/>
      <c r="AC30" s="18"/>
      <c r="AD30" s="18"/>
      <c r="AE30" s="18"/>
      <c r="AF30" s="18"/>
      <c r="AJ30" s="51"/>
      <c r="AK30" s="51"/>
    </row>
    <row r="31" spans="1:37" s="19" customFormat="1" ht="11.25" customHeight="1" x14ac:dyDescent="0.2">
      <c r="A31" s="6" t="s">
        <v>29</v>
      </c>
      <c r="B31" s="17">
        <f t="shared" si="1"/>
        <v>0</v>
      </c>
      <c r="C31" s="17">
        <f t="shared" si="1"/>
        <v>0</v>
      </c>
      <c r="D31" s="17">
        <f t="shared" si="1"/>
        <v>0</v>
      </c>
      <c r="E31" s="17">
        <f t="shared" si="1"/>
        <v>0</v>
      </c>
      <c r="F31" s="17">
        <f t="shared" si="1"/>
        <v>0</v>
      </c>
      <c r="G31" s="17">
        <f t="shared" si="1"/>
        <v>0</v>
      </c>
      <c r="H31" s="17">
        <f t="shared" si="1"/>
        <v>0</v>
      </c>
      <c r="I31" s="17">
        <f t="shared" si="1"/>
        <v>0</v>
      </c>
      <c r="J31" s="17">
        <f t="shared" si="1"/>
        <v>0</v>
      </c>
      <c r="K31" s="17">
        <f t="shared" si="1"/>
        <v>0</v>
      </c>
      <c r="L31" s="17"/>
      <c r="M31" s="17"/>
      <c r="N31" s="17"/>
      <c r="O31" s="17"/>
      <c r="P31" s="17"/>
      <c r="Q31" s="6" t="s">
        <v>29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8"/>
      <c r="AC31" s="18"/>
      <c r="AD31" s="18"/>
      <c r="AE31" s="18"/>
      <c r="AF31" s="18"/>
      <c r="AJ31" s="51"/>
      <c r="AK31" s="51"/>
    </row>
    <row r="32" spans="1:37" s="19" customFormat="1" ht="10.5" customHeight="1" x14ac:dyDescent="0.2">
      <c r="A32" s="6" t="s">
        <v>34</v>
      </c>
      <c r="B32" s="17">
        <f t="shared" si="1"/>
        <v>0</v>
      </c>
      <c r="C32" s="17">
        <f t="shared" si="1"/>
        <v>0</v>
      </c>
      <c r="D32" s="17">
        <f t="shared" si="1"/>
        <v>0</v>
      </c>
      <c r="E32" s="17">
        <f t="shared" si="1"/>
        <v>0</v>
      </c>
      <c r="F32" s="17">
        <f t="shared" si="1"/>
        <v>0</v>
      </c>
      <c r="G32" s="17">
        <f t="shared" si="1"/>
        <v>0</v>
      </c>
      <c r="H32" s="17">
        <f t="shared" si="1"/>
        <v>0</v>
      </c>
      <c r="I32" s="17">
        <f t="shared" si="1"/>
        <v>0.77711659999999994</v>
      </c>
      <c r="J32" s="17">
        <f t="shared" si="1"/>
        <v>0</v>
      </c>
      <c r="K32" s="17">
        <f t="shared" si="1"/>
        <v>0.77711659999999994</v>
      </c>
      <c r="L32" s="17"/>
      <c r="M32" s="17"/>
      <c r="N32" s="17"/>
      <c r="O32" s="17"/>
      <c r="P32" s="17"/>
      <c r="Q32" s="6" t="s">
        <v>34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66.819999999999993</v>
      </c>
      <c r="Z32" s="17">
        <v>0</v>
      </c>
      <c r="AA32" s="17">
        <v>66.819999999999993</v>
      </c>
      <c r="AB32" s="18"/>
      <c r="AC32" s="18"/>
      <c r="AD32" s="18"/>
      <c r="AE32" s="18"/>
      <c r="AF32" s="18"/>
      <c r="AJ32" s="51"/>
      <c r="AK32" s="51"/>
    </row>
    <row r="33" spans="1:37" s="19" customFormat="1" ht="10.5" customHeight="1" x14ac:dyDescent="0.2">
      <c r="A33" s="6" t="s">
        <v>30</v>
      </c>
      <c r="B33" s="17">
        <f t="shared" si="1"/>
        <v>0</v>
      </c>
      <c r="C33" s="17">
        <f t="shared" si="1"/>
        <v>0</v>
      </c>
      <c r="D33" s="17">
        <f t="shared" si="1"/>
        <v>0</v>
      </c>
      <c r="E33" s="17">
        <f t="shared" si="1"/>
        <v>0</v>
      </c>
      <c r="F33" s="17">
        <f t="shared" si="1"/>
        <v>6.5714151999999997</v>
      </c>
      <c r="G33" s="17">
        <f t="shared" si="1"/>
        <v>0</v>
      </c>
      <c r="H33" s="17">
        <f t="shared" si="1"/>
        <v>0</v>
      </c>
      <c r="I33" s="17">
        <f t="shared" si="1"/>
        <v>1.8813851000000001</v>
      </c>
      <c r="J33" s="17">
        <f t="shared" si="1"/>
        <v>0</v>
      </c>
      <c r="K33" s="17">
        <f t="shared" si="1"/>
        <v>8.4528002999999998</v>
      </c>
      <c r="L33" s="17"/>
      <c r="M33" s="17"/>
      <c r="N33" s="17"/>
      <c r="O33" s="17"/>
      <c r="P33" s="17"/>
      <c r="Q33" s="6" t="s">
        <v>30</v>
      </c>
      <c r="R33" s="17">
        <v>0</v>
      </c>
      <c r="S33" s="17">
        <v>0</v>
      </c>
      <c r="T33" s="17">
        <v>0</v>
      </c>
      <c r="U33" s="17">
        <v>0</v>
      </c>
      <c r="V33" s="17">
        <v>565.04</v>
      </c>
      <c r="W33" s="17">
        <v>0</v>
      </c>
      <c r="X33" s="17">
        <v>0</v>
      </c>
      <c r="Y33" s="17">
        <v>161.77000000000001</v>
      </c>
      <c r="Z33" s="17">
        <v>0</v>
      </c>
      <c r="AA33" s="17">
        <v>726.81</v>
      </c>
      <c r="AB33" s="18"/>
      <c r="AC33" s="18"/>
      <c r="AD33" s="18"/>
      <c r="AE33" s="18"/>
      <c r="AF33" s="18"/>
      <c r="AJ33" s="51"/>
      <c r="AK33" s="51"/>
    </row>
    <row r="34" spans="1:37" s="19" customFormat="1" ht="10.5" customHeight="1" x14ac:dyDescent="0.25">
      <c r="A34" s="29" t="s">
        <v>35</v>
      </c>
      <c r="B34" s="25">
        <f t="shared" si="1"/>
        <v>0</v>
      </c>
      <c r="C34" s="25">
        <f t="shared" si="1"/>
        <v>2.4555581999999996</v>
      </c>
      <c r="D34" s="25">
        <f t="shared" si="1"/>
        <v>0</v>
      </c>
      <c r="E34" s="25">
        <f t="shared" si="1"/>
        <v>0</v>
      </c>
      <c r="F34" s="25">
        <f t="shared" si="1"/>
        <v>10.9640662</v>
      </c>
      <c r="G34" s="25">
        <f t="shared" si="1"/>
        <v>0</v>
      </c>
      <c r="H34" s="25">
        <f t="shared" si="1"/>
        <v>0</v>
      </c>
      <c r="I34" s="25">
        <f t="shared" si="1"/>
        <v>27.6740502</v>
      </c>
      <c r="J34" s="25">
        <f t="shared" si="1"/>
        <v>0</v>
      </c>
      <c r="K34" s="25">
        <f t="shared" si="1"/>
        <v>41.0936746</v>
      </c>
      <c r="L34" s="25"/>
      <c r="M34" s="25"/>
      <c r="N34" s="25"/>
      <c r="O34" s="25"/>
      <c r="P34" s="17"/>
      <c r="Q34" s="29" t="s">
        <v>35</v>
      </c>
      <c r="R34" s="25">
        <v>0</v>
      </c>
      <c r="S34" s="25">
        <v>211.14</v>
      </c>
      <c r="T34" s="25">
        <v>0</v>
      </c>
      <c r="U34" s="25">
        <v>0</v>
      </c>
      <c r="V34" s="25">
        <v>942.74</v>
      </c>
      <c r="W34" s="25">
        <v>0</v>
      </c>
      <c r="X34" s="25">
        <v>0</v>
      </c>
      <c r="Y34" s="25">
        <v>2379.54</v>
      </c>
      <c r="Z34" s="25">
        <v>0</v>
      </c>
      <c r="AA34" s="25">
        <v>3533.42</v>
      </c>
      <c r="AB34" s="18"/>
      <c r="AC34" s="18"/>
      <c r="AD34" s="18"/>
      <c r="AE34" s="18"/>
      <c r="AF34" s="18"/>
      <c r="AJ34" s="51"/>
      <c r="AK34" s="51"/>
    </row>
    <row r="35" spans="1:37" s="19" customFormat="1" ht="10.5" customHeight="1" x14ac:dyDescent="0.25">
      <c r="A35" s="30" t="s">
        <v>36</v>
      </c>
      <c r="B35" s="31">
        <f t="shared" si="1"/>
        <v>19.709593600000002</v>
      </c>
      <c r="C35" s="31">
        <f t="shared" si="1"/>
        <v>12.041934600000001</v>
      </c>
      <c r="D35" s="31">
        <f t="shared" si="1"/>
        <v>0</v>
      </c>
      <c r="E35" s="31">
        <f t="shared" si="1"/>
        <v>941.80821589999994</v>
      </c>
      <c r="F35" s="31">
        <f t="shared" si="1"/>
        <v>654.05108009999992</v>
      </c>
      <c r="G35" s="31">
        <f t="shared" si="1"/>
        <v>9.2750412999999998</v>
      </c>
      <c r="H35" s="31">
        <f t="shared" si="1"/>
        <v>0</v>
      </c>
      <c r="I35" s="31">
        <f t="shared" si="1"/>
        <v>348.67461059999999</v>
      </c>
      <c r="J35" s="31">
        <f t="shared" si="1"/>
        <v>14.7466074</v>
      </c>
      <c r="K35" s="31">
        <f t="shared" si="1"/>
        <v>2000.3070835000001</v>
      </c>
      <c r="L35" s="39"/>
      <c r="M35" s="39"/>
      <c r="N35" s="39"/>
      <c r="O35" s="39"/>
      <c r="P35" s="17"/>
      <c r="Q35" s="30" t="s">
        <v>36</v>
      </c>
      <c r="R35" s="31">
        <v>1694.72</v>
      </c>
      <c r="S35" s="31">
        <v>1035.42</v>
      </c>
      <c r="T35" s="31">
        <v>0</v>
      </c>
      <c r="U35" s="31">
        <v>80980.929999999993</v>
      </c>
      <c r="V35" s="31">
        <v>56238.27</v>
      </c>
      <c r="W35" s="31">
        <v>797.51</v>
      </c>
      <c r="X35" s="31">
        <v>0</v>
      </c>
      <c r="Y35" s="31">
        <v>29980.62</v>
      </c>
      <c r="Z35" s="31">
        <v>1267.98</v>
      </c>
      <c r="AA35" s="31">
        <v>171995.45</v>
      </c>
      <c r="AB35" s="18"/>
      <c r="AC35" s="18"/>
      <c r="AD35" s="18"/>
      <c r="AE35" s="18"/>
      <c r="AF35" s="18"/>
      <c r="AJ35" s="51"/>
      <c r="AK35" s="51"/>
    </row>
    <row r="36" spans="1:37" s="19" customFormat="1" ht="10.5" customHeight="1" x14ac:dyDescent="0.25">
      <c r="A36" s="16" t="s">
        <v>37</v>
      </c>
      <c r="B36" s="25">
        <f t="shared" si="1"/>
        <v>13.7224696</v>
      </c>
      <c r="C36" s="25">
        <f t="shared" si="1"/>
        <v>9.4430948000000008</v>
      </c>
      <c r="D36" s="25">
        <f t="shared" si="1"/>
        <v>0</v>
      </c>
      <c r="E36" s="25">
        <f t="shared" si="1"/>
        <v>73.061753400000001</v>
      </c>
      <c r="F36" s="25">
        <f t="shared" si="1"/>
        <v>143.94276550000001</v>
      </c>
      <c r="G36" s="25">
        <f t="shared" si="1"/>
        <v>2.3348388</v>
      </c>
      <c r="H36" s="25">
        <f t="shared" si="1"/>
        <v>0</v>
      </c>
      <c r="I36" s="25">
        <f t="shared" si="1"/>
        <v>116.0240201</v>
      </c>
      <c r="J36" s="25">
        <f t="shared" si="1"/>
        <v>9.6588312999999992</v>
      </c>
      <c r="K36" s="25">
        <f t="shared" si="1"/>
        <v>368.18788979999999</v>
      </c>
      <c r="L36" s="25"/>
      <c r="M36" s="25"/>
      <c r="N36" s="25"/>
      <c r="O36" s="25"/>
      <c r="P36" s="17"/>
      <c r="Q36" s="16" t="s">
        <v>37</v>
      </c>
      <c r="R36" s="25">
        <v>1179.92</v>
      </c>
      <c r="S36" s="25">
        <v>811.96</v>
      </c>
      <c r="T36" s="25">
        <v>0</v>
      </c>
      <c r="U36" s="25">
        <v>6282.18</v>
      </c>
      <c r="V36" s="25">
        <v>12376.85</v>
      </c>
      <c r="W36" s="25">
        <v>200.76</v>
      </c>
      <c r="X36" s="25">
        <v>0</v>
      </c>
      <c r="Y36" s="25">
        <v>9976.27</v>
      </c>
      <c r="Z36" s="25">
        <v>830.51</v>
      </c>
      <c r="AA36" s="25">
        <v>31658.46</v>
      </c>
      <c r="AB36" s="18"/>
      <c r="AC36" s="18"/>
      <c r="AD36" s="18"/>
      <c r="AE36" s="18"/>
      <c r="AF36" s="18"/>
      <c r="AJ36" s="51"/>
      <c r="AK36" s="51"/>
    </row>
    <row r="37" spans="1:37" s="19" customFormat="1" ht="10.5" customHeight="1" x14ac:dyDescent="0.2">
      <c r="A37" s="6" t="s">
        <v>38</v>
      </c>
      <c r="B37" s="17">
        <f t="shared" si="1"/>
        <v>0</v>
      </c>
      <c r="C37" s="17">
        <f t="shared" si="1"/>
        <v>2.6329156999999999</v>
      </c>
      <c r="D37" s="17">
        <f t="shared" si="1"/>
        <v>0</v>
      </c>
      <c r="E37" s="17">
        <f t="shared" si="1"/>
        <v>31.107575099999998</v>
      </c>
      <c r="F37" s="17">
        <f t="shared" si="1"/>
        <v>5.50099E-2</v>
      </c>
      <c r="G37" s="17">
        <f t="shared" si="1"/>
        <v>2.3348388</v>
      </c>
      <c r="H37" s="17">
        <f t="shared" si="1"/>
        <v>0</v>
      </c>
      <c r="I37" s="17">
        <f t="shared" si="1"/>
        <v>0</v>
      </c>
      <c r="J37" s="17">
        <f t="shared" si="1"/>
        <v>0</v>
      </c>
      <c r="K37" s="17">
        <f t="shared" si="1"/>
        <v>36.130339499999998</v>
      </c>
      <c r="L37" s="17"/>
      <c r="M37" s="17"/>
      <c r="N37" s="17"/>
      <c r="O37" s="17"/>
      <c r="P37" s="17"/>
      <c r="Q37" s="6" t="s">
        <v>38</v>
      </c>
      <c r="R37" s="17">
        <v>0</v>
      </c>
      <c r="S37" s="17">
        <v>226.39</v>
      </c>
      <c r="T37" s="17">
        <v>0</v>
      </c>
      <c r="U37" s="17">
        <v>2674.77</v>
      </c>
      <c r="V37" s="17">
        <v>4.7300000000000004</v>
      </c>
      <c r="W37" s="17">
        <v>200.76</v>
      </c>
      <c r="X37" s="17">
        <v>0</v>
      </c>
      <c r="Y37" s="17">
        <v>0</v>
      </c>
      <c r="Z37" s="17">
        <v>0</v>
      </c>
      <c r="AA37" s="17">
        <v>3106.65</v>
      </c>
      <c r="AB37" s="18"/>
      <c r="AC37" s="18"/>
      <c r="AD37" s="18"/>
      <c r="AE37" s="18"/>
      <c r="AF37" s="18"/>
      <c r="AJ37" s="51"/>
      <c r="AK37" s="51"/>
    </row>
    <row r="38" spans="1:37" s="19" customFormat="1" ht="11.25" customHeight="1" x14ac:dyDescent="0.2">
      <c r="A38" s="6" t="s">
        <v>39</v>
      </c>
      <c r="B38" s="17">
        <f t="shared" si="1"/>
        <v>0</v>
      </c>
      <c r="C38" s="17">
        <f t="shared" si="1"/>
        <v>6.810062799999999</v>
      </c>
      <c r="D38" s="17">
        <f t="shared" si="1"/>
        <v>0</v>
      </c>
      <c r="E38" s="17">
        <f t="shared" si="1"/>
        <v>0.19573289999999999</v>
      </c>
      <c r="F38" s="17">
        <f t="shared" si="1"/>
        <v>9.4682156000000006</v>
      </c>
      <c r="G38" s="17">
        <f t="shared" si="1"/>
        <v>0</v>
      </c>
      <c r="H38" s="17">
        <f t="shared" si="1"/>
        <v>0</v>
      </c>
      <c r="I38" s="17">
        <f t="shared" si="1"/>
        <v>5.0196243000000003</v>
      </c>
      <c r="J38" s="17">
        <f t="shared" si="1"/>
        <v>0</v>
      </c>
      <c r="K38" s="17">
        <f t="shared" si="1"/>
        <v>21.493635599999998</v>
      </c>
      <c r="L38" s="17"/>
      <c r="M38" s="17"/>
      <c r="N38" s="17"/>
      <c r="O38" s="17"/>
      <c r="P38" s="17"/>
      <c r="Q38" s="6" t="s">
        <v>39</v>
      </c>
      <c r="R38" s="17">
        <v>0</v>
      </c>
      <c r="S38" s="17">
        <v>585.55999999999995</v>
      </c>
      <c r="T38" s="17">
        <v>0</v>
      </c>
      <c r="U38" s="17">
        <v>16.829999999999998</v>
      </c>
      <c r="V38" s="17">
        <v>814.12</v>
      </c>
      <c r="W38" s="17">
        <v>0</v>
      </c>
      <c r="X38" s="17">
        <v>0</v>
      </c>
      <c r="Y38" s="17">
        <v>431.61</v>
      </c>
      <c r="Z38" s="17">
        <v>0</v>
      </c>
      <c r="AA38" s="17">
        <v>1848.12</v>
      </c>
      <c r="AB38" s="18"/>
      <c r="AC38" s="18"/>
      <c r="AD38" s="18"/>
      <c r="AE38" s="18"/>
      <c r="AF38" s="18"/>
      <c r="AJ38" s="51"/>
      <c r="AK38" s="51"/>
    </row>
    <row r="39" spans="1:37" s="19" customFormat="1" ht="11.25" customHeight="1" x14ac:dyDescent="0.2">
      <c r="A39" s="6" t="s">
        <v>40</v>
      </c>
      <c r="B39" s="17">
        <f t="shared" si="1"/>
        <v>0.27563099999999996</v>
      </c>
      <c r="C39" s="17">
        <f t="shared" si="1"/>
        <v>0</v>
      </c>
      <c r="D39" s="17">
        <f t="shared" si="1"/>
        <v>0</v>
      </c>
      <c r="E39" s="17">
        <f t="shared" si="1"/>
        <v>0.626857</v>
      </c>
      <c r="F39" s="17">
        <f t="shared" si="1"/>
        <v>3.7325322000000001</v>
      </c>
      <c r="G39" s="17">
        <f t="shared" si="1"/>
        <v>0</v>
      </c>
      <c r="H39" s="17">
        <f t="shared" si="1"/>
        <v>0</v>
      </c>
      <c r="I39" s="17">
        <f t="shared" si="1"/>
        <v>7.6930123999999998</v>
      </c>
      <c r="J39" s="17">
        <f t="shared" si="1"/>
        <v>0</v>
      </c>
      <c r="K39" s="17">
        <f t="shared" si="1"/>
        <v>12.328148899999999</v>
      </c>
      <c r="L39" s="17"/>
      <c r="M39" s="17"/>
      <c r="N39" s="17"/>
      <c r="O39" s="17"/>
      <c r="P39" s="17"/>
      <c r="Q39" s="6" t="s">
        <v>40</v>
      </c>
      <c r="R39" s="17">
        <v>23.7</v>
      </c>
      <c r="S39" s="17">
        <v>0</v>
      </c>
      <c r="T39" s="17">
        <v>0</v>
      </c>
      <c r="U39" s="17">
        <v>53.9</v>
      </c>
      <c r="V39" s="17">
        <v>320.94</v>
      </c>
      <c r="W39" s="17">
        <v>0</v>
      </c>
      <c r="X39" s="17">
        <v>0</v>
      </c>
      <c r="Y39" s="17">
        <v>661.48</v>
      </c>
      <c r="Z39" s="17">
        <v>0</v>
      </c>
      <c r="AA39" s="17">
        <v>1060.03</v>
      </c>
      <c r="AB39" s="18"/>
      <c r="AC39" s="18"/>
      <c r="AD39" s="18"/>
      <c r="AE39" s="18"/>
      <c r="AF39" s="18"/>
      <c r="AJ39" s="51"/>
      <c r="AK39" s="51"/>
    </row>
    <row r="40" spans="1:37" s="19" customFormat="1" ht="10.5" customHeight="1" x14ac:dyDescent="0.2">
      <c r="A40" s="6" t="s">
        <v>41</v>
      </c>
      <c r="B40" s="17">
        <f t="shared" si="1"/>
        <v>8.5923602999999993</v>
      </c>
      <c r="C40" s="17">
        <f t="shared" si="1"/>
        <v>0</v>
      </c>
      <c r="D40" s="17">
        <f t="shared" si="1"/>
        <v>0</v>
      </c>
      <c r="E40" s="17">
        <f t="shared" si="1"/>
        <v>2.5654617000000002</v>
      </c>
      <c r="F40" s="17">
        <f t="shared" si="1"/>
        <v>14.9964198</v>
      </c>
      <c r="G40" s="17">
        <f t="shared" si="1"/>
        <v>0</v>
      </c>
      <c r="H40" s="17">
        <f t="shared" si="1"/>
        <v>0</v>
      </c>
      <c r="I40" s="17">
        <f t="shared" si="1"/>
        <v>7.9775985</v>
      </c>
      <c r="J40" s="17">
        <f t="shared" si="1"/>
        <v>0</v>
      </c>
      <c r="K40" s="17">
        <f t="shared" si="1"/>
        <v>34.131956600000002</v>
      </c>
      <c r="L40" s="17"/>
      <c r="M40" s="17"/>
      <c r="N40" s="17"/>
      <c r="O40" s="17"/>
      <c r="P40" s="17"/>
      <c r="Q40" s="6" t="s">
        <v>41</v>
      </c>
      <c r="R40" s="17">
        <v>738.81</v>
      </c>
      <c r="S40" s="17">
        <v>0</v>
      </c>
      <c r="T40" s="17">
        <v>0</v>
      </c>
      <c r="U40" s="17">
        <v>220.59</v>
      </c>
      <c r="V40" s="17">
        <v>1289.46</v>
      </c>
      <c r="W40" s="17">
        <v>0</v>
      </c>
      <c r="X40" s="17">
        <v>0</v>
      </c>
      <c r="Y40" s="17">
        <v>685.95</v>
      </c>
      <c r="Z40" s="17">
        <v>0</v>
      </c>
      <c r="AA40" s="17">
        <v>2934.82</v>
      </c>
      <c r="AB40" s="18"/>
      <c r="AC40" s="18"/>
      <c r="AD40" s="18"/>
      <c r="AE40" s="18"/>
      <c r="AF40" s="18"/>
      <c r="AJ40" s="51"/>
      <c r="AK40" s="51"/>
    </row>
    <row r="41" spans="1:37" s="19" customFormat="1" ht="10.5" customHeight="1" x14ac:dyDescent="0.2">
      <c r="A41" s="6" t="s">
        <v>42</v>
      </c>
      <c r="B41" s="17">
        <f t="shared" si="1"/>
        <v>0.97808299999999992</v>
      </c>
      <c r="C41" s="17">
        <f t="shared" si="1"/>
        <v>0</v>
      </c>
      <c r="D41" s="17">
        <f t="shared" si="1"/>
        <v>0</v>
      </c>
      <c r="E41" s="17">
        <f t="shared" si="1"/>
        <v>2.3708917999999999</v>
      </c>
      <c r="F41" s="17">
        <f t="shared" si="1"/>
        <v>34.782887699999996</v>
      </c>
      <c r="G41" s="17">
        <f t="shared" si="1"/>
        <v>0</v>
      </c>
      <c r="H41" s="17">
        <f t="shared" si="1"/>
        <v>0</v>
      </c>
      <c r="I41" s="17">
        <f t="shared" si="1"/>
        <v>21.125197199999999</v>
      </c>
      <c r="J41" s="17">
        <f t="shared" si="1"/>
        <v>4.5574481000000002</v>
      </c>
      <c r="K41" s="17">
        <f t="shared" si="1"/>
        <v>63.814624099999996</v>
      </c>
      <c r="L41" s="17"/>
      <c r="M41" s="17"/>
      <c r="N41" s="17"/>
      <c r="O41" s="17"/>
      <c r="P41" s="17"/>
      <c r="Q41" s="6" t="s">
        <v>42</v>
      </c>
      <c r="R41" s="17">
        <v>84.1</v>
      </c>
      <c r="S41" s="17">
        <v>0</v>
      </c>
      <c r="T41" s="17">
        <v>0</v>
      </c>
      <c r="U41" s="17">
        <v>203.86</v>
      </c>
      <c r="V41" s="17">
        <v>2990.79</v>
      </c>
      <c r="W41" s="17">
        <v>0</v>
      </c>
      <c r="X41" s="17">
        <v>0</v>
      </c>
      <c r="Y41" s="17">
        <v>1816.44</v>
      </c>
      <c r="Z41" s="17">
        <v>391.87</v>
      </c>
      <c r="AA41" s="17">
        <v>5487.07</v>
      </c>
      <c r="AB41" s="18"/>
      <c r="AC41" s="18"/>
      <c r="AD41" s="18"/>
      <c r="AE41" s="18"/>
      <c r="AF41" s="18"/>
      <c r="AJ41" s="51"/>
      <c r="AK41" s="51"/>
    </row>
    <row r="42" spans="1:37" s="19" customFormat="1" ht="10.5" customHeight="1" x14ac:dyDescent="0.2">
      <c r="A42" s="6" t="s">
        <v>43</v>
      </c>
      <c r="B42" s="17">
        <f t="shared" si="1"/>
        <v>0.1114154</v>
      </c>
      <c r="C42" s="17">
        <f t="shared" si="1"/>
        <v>0</v>
      </c>
      <c r="D42" s="17">
        <f t="shared" si="1"/>
        <v>0</v>
      </c>
      <c r="E42" s="17">
        <f t="shared" si="1"/>
        <v>1.3819929</v>
      </c>
      <c r="F42" s="17">
        <f t="shared" si="1"/>
        <v>6.1723898999999998</v>
      </c>
      <c r="G42" s="17">
        <f t="shared" si="1"/>
        <v>0</v>
      </c>
      <c r="H42" s="17">
        <f t="shared" si="1"/>
        <v>0</v>
      </c>
      <c r="I42" s="17">
        <f t="shared" si="1"/>
        <v>8.6327163999999996</v>
      </c>
      <c r="J42" s="17">
        <f t="shared" si="1"/>
        <v>3.1400999999999998E-2</v>
      </c>
      <c r="K42" s="17">
        <f t="shared" si="1"/>
        <v>16.3299156</v>
      </c>
      <c r="L42" s="17"/>
      <c r="M42" s="17"/>
      <c r="N42" s="17"/>
      <c r="O42" s="17"/>
      <c r="P42" s="17"/>
      <c r="Q42" s="6" t="s">
        <v>43</v>
      </c>
      <c r="R42" s="17">
        <v>9.58</v>
      </c>
      <c r="S42" s="17">
        <v>0</v>
      </c>
      <c r="T42" s="17">
        <v>0</v>
      </c>
      <c r="U42" s="17">
        <v>118.83</v>
      </c>
      <c r="V42" s="17">
        <v>530.73</v>
      </c>
      <c r="W42" s="17">
        <v>0</v>
      </c>
      <c r="X42" s="17">
        <v>0</v>
      </c>
      <c r="Y42" s="17">
        <v>742.28</v>
      </c>
      <c r="Z42" s="17">
        <v>2.7</v>
      </c>
      <c r="AA42" s="17">
        <v>1404.12</v>
      </c>
      <c r="AB42" s="18"/>
      <c r="AC42" s="18"/>
      <c r="AD42" s="18"/>
      <c r="AE42" s="18"/>
      <c r="AF42" s="18"/>
      <c r="AJ42" s="51"/>
      <c r="AK42" s="51"/>
    </row>
    <row r="43" spans="1:37" s="19" customFormat="1" ht="10.5" customHeight="1" x14ac:dyDescent="0.2">
      <c r="A43" s="6" t="s">
        <v>44</v>
      </c>
      <c r="B43" s="17">
        <f t="shared" si="1"/>
        <v>3.7564899999999998E-2</v>
      </c>
      <c r="C43" s="17">
        <f t="shared" si="1"/>
        <v>0</v>
      </c>
      <c r="D43" s="17">
        <f t="shared" si="1"/>
        <v>0</v>
      </c>
      <c r="E43" s="17">
        <f t="shared" si="1"/>
        <v>0.42298309999999995</v>
      </c>
      <c r="F43" s="17">
        <f t="shared" si="1"/>
        <v>3.4702756999999997</v>
      </c>
      <c r="G43" s="17">
        <f t="shared" si="1"/>
        <v>0</v>
      </c>
      <c r="H43" s="17">
        <f t="shared" si="1"/>
        <v>0</v>
      </c>
      <c r="I43" s="17">
        <f t="shared" si="1"/>
        <v>7.4201725999999999</v>
      </c>
      <c r="J43" s="17">
        <f t="shared" si="1"/>
        <v>0</v>
      </c>
      <c r="K43" s="17">
        <f t="shared" si="1"/>
        <v>11.3509963</v>
      </c>
      <c r="L43" s="17"/>
      <c r="M43" s="17"/>
      <c r="N43" s="17"/>
      <c r="O43" s="17"/>
      <c r="P43" s="17"/>
      <c r="Q43" s="6" t="s">
        <v>44</v>
      </c>
      <c r="R43" s="17">
        <v>3.23</v>
      </c>
      <c r="S43" s="17">
        <v>0</v>
      </c>
      <c r="T43" s="17">
        <v>0</v>
      </c>
      <c r="U43" s="17">
        <v>36.369999999999997</v>
      </c>
      <c r="V43" s="17">
        <v>298.39</v>
      </c>
      <c r="W43" s="17">
        <v>0</v>
      </c>
      <c r="X43" s="17">
        <v>0</v>
      </c>
      <c r="Y43" s="17">
        <v>638.02</v>
      </c>
      <c r="Z43" s="17">
        <v>0</v>
      </c>
      <c r="AA43" s="17">
        <v>976.01</v>
      </c>
      <c r="AB43" s="18"/>
      <c r="AC43" s="18"/>
      <c r="AD43" s="18"/>
      <c r="AE43" s="18"/>
      <c r="AF43" s="18"/>
      <c r="AJ43" s="51"/>
      <c r="AK43" s="51"/>
    </row>
    <row r="44" spans="1:37" s="19" customFormat="1" ht="10.5" customHeight="1" x14ac:dyDescent="0.2">
      <c r="A44" s="6" t="s">
        <v>45</v>
      </c>
      <c r="B44" s="17">
        <f t="shared" ref="B44:K62" si="2">R44*$N$4</f>
        <v>0.44321929999999998</v>
      </c>
      <c r="C44" s="17">
        <f t="shared" si="2"/>
        <v>0</v>
      </c>
      <c r="D44" s="17">
        <f t="shared" si="2"/>
        <v>0</v>
      </c>
      <c r="E44" s="17">
        <f t="shared" si="2"/>
        <v>1.6364573</v>
      </c>
      <c r="F44" s="17">
        <f t="shared" si="2"/>
        <v>5.4136486999999995</v>
      </c>
      <c r="G44" s="17">
        <f t="shared" si="2"/>
        <v>0</v>
      </c>
      <c r="H44" s="17">
        <f t="shared" si="2"/>
        <v>0</v>
      </c>
      <c r="I44" s="17">
        <f t="shared" si="2"/>
        <v>5.8405860000000001</v>
      </c>
      <c r="J44" s="17">
        <f t="shared" si="2"/>
        <v>0</v>
      </c>
      <c r="K44" s="17">
        <f t="shared" si="2"/>
        <v>13.333911299999999</v>
      </c>
      <c r="L44" s="17"/>
      <c r="M44" s="17"/>
      <c r="N44" s="17"/>
      <c r="O44" s="17"/>
      <c r="P44" s="17"/>
      <c r="Q44" s="6" t="s">
        <v>45</v>
      </c>
      <c r="R44" s="17">
        <v>38.11</v>
      </c>
      <c r="S44" s="17">
        <v>0</v>
      </c>
      <c r="T44" s="17">
        <v>0</v>
      </c>
      <c r="U44" s="17">
        <v>140.71</v>
      </c>
      <c r="V44" s="17">
        <v>465.49</v>
      </c>
      <c r="W44" s="17">
        <v>0</v>
      </c>
      <c r="X44" s="17">
        <v>0</v>
      </c>
      <c r="Y44" s="17">
        <v>502.2</v>
      </c>
      <c r="Z44" s="17">
        <v>0</v>
      </c>
      <c r="AA44" s="17">
        <v>1146.51</v>
      </c>
      <c r="AB44" s="18"/>
      <c r="AC44" s="18"/>
      <c r="AD44" s="18"/>
      <c r="AE44" s="18"/>
      <c r="AF44" s="18"/>
      <c r="AJ44" s="51"/>
      <c r="AK44" s="51"/>
    </row>
    <row r="45" spans="1:37" s="19" customFormat="1" ht="10.5" customHeight="1" x14ac:dyDescent="0.2">
      <c r="A45" s="6" t="s">
        <v>46</v>
      </c>
      <c r="B45" s="17">
        <f t="shared" si="2"/>
        <v>0.21806249999999999</v>
      </c>
      <c r="C45" s="17">
        <f t="shared" si="2"/>
        <v>0</v>
      </c>
      <c r="D45" s="17">
        <f t="shared" si="2"/>
        <v>0</v>
      </c>
      <c r="E45" s="17">
        <f t="shared" si="2"/>
        <v>3.8211528000000001</v>
      </c>
      <c r="F45" s="17">
        <f t="shared" si="2"/>
        <v>24.435909300000002</v>
      </c>
      <c r="G45" s="17">
        <f t="shared" si="2"/>
        <v>0</v>
      </c>
      <c r="H45" s="17">
        <f t="shared" si="2"/>
        <v>0</v>
      </c>
      <c r="I45" s="17">
        <f t="shared" si="2"/>
        <v>12.2729064</v>
      </c>
      <c r="J45" s="17">
        <f t="shared" si="2"/>
        <v>8.2572999999999987E-3</v>
      </c>
      <c r="K45" s="17">
        <f t="shared" si="2"/>
        <v>40.756171999999999</v>
      </c>
      <c r="L45" s="17"/>
      <c r="M45" s="17"/>
      <c r="N45" s="17"/>
      <c r="O45" s="17"/>
      <c r="P45" s="17"/>
      <c r="Q45" s="6" t="s">
        <v>46</v>
      </c>
      <c r="R45" s="17">
        <v>18.75</v>
      </c>
      <c r="S45" s="17">
        <v>0</v>
      </c>
      <c r="T45" s="17">
        <v>0</v>
      </c>
      <c r="U45" s="17">
        <v>328.56</v>
      </c>
      <c r="V45" s="17">
        <v>2101.11</v>
      </c>
      <c r="W45" s="17">
        <v>0</v>
      </c>
      <c r="X45" s="17">
        <v>0</v>
      </c>
      <c r="Y45" s="17">
        <v>1055.28</v>
      </c>
      <c r="Z45" s="17">
        <v>0.71</v>
      </c>
      <c r="AA45" s="17">
        <v>3504.4</v>
      </c>
      <c r="AB45" s="18"/>
      <c r="AC45" s="18"/>
      <c r="AD45" s="18"/>
      <c r="AE45" s="18"/>
      <c r="AF45" s="18"/>
      <c r="AJ45" s="51"/>
      <c r="AK45" s="51"/>
    </row>
    <row r="46" spans="1:37" s="19" customFormat="1" ht="10.5" customHeight="1" x14ac:dyDescent="0.2">
      <c r="A46" s="6" t="s">
        <v>47</v>
      </c>
      <c r="B46" s="17">
        <f t="shared" si="2"/>
        <v>0.57894140000000005</v>
      </c>
      <c r="C46" s="17">
        <f t="shared" si="2"/>
        <v>0</v>
      </c>
      <c r="D46" s="17">
        <f t="shared" si="2"/>
        <v>0</v>
      </c>
      <c r="E46" s="17">
        <f t="shared" si="2"/>
        <v>1.2951168</v>
      </c>
      <c r="F46" s="17">
        <f t="shared" si="2"/>
        <v>2.0393205000000001</v>
      </c>
      <c r="G46" s="17">
        <f t="shared" si="2"/>
        <v>0</v>
      </c>
      <c r="H46" s="17">
        <f t="shared" si="2"/>
        <v>0</v>
      </c>
      <c r="I46" s="17">
        <f t="shared" si="2"/>
        <v>3.3929361999999998</v>
      </c>
      <c r="J46" s="17">
        <f t="shared" si="2"/>
        <v>0</v>
      </c>
      <c r="K46" s="17">
        <f t="shared" si="2"/>
        <v>7.3063149000000003</v>
      </c>
      <c r="L46" s="17"/>
      <c r="M46" s="17"/>
      <c r="N46" s="17"/>
      <c r="O46" s="17"/>
      <c r="P46" s="17"/>
      <c r="Q46" s="6" t="s">
        <v>47</v>
      </c>
      <c r="R46" s="17">
        <v>49.78</v>
      </c>
      <c r="S46" s="17">
        <v>0</v>
      </c>
      <c r="T46" s="17">
        <v>0</v>
      </c>
      <c r="U46" s="17">
        <v>111.36</v>
      </c>
      <c r="V46" s="17">
        <v>175.35</v>
      </c>
      <c r="W46" s="17">
        <v>0</v>
      </c>
      <c r="X46" s="17">
        <v>0</v>
      </c>
      <c r="Y46" s="17">
        <v>291.74</v>
      </c>
      <c r="Z46" s="17">
        <v>0</v>
      </c>
      <c r="AA46" s="17">
        <v>628.23</v>
      </c>
      <c r="AB46" s="18"/>
      <c r="AC46" s="18"/>
      <c r="AD46" s="18"/>
      <c r="AE46" s="18"/>
      <c r="AF46" s="18"/>
      <c r="AJ46" s="51"/>
      <c r="AK46" s="51"/>
    </row>
    <row r="47" spans="1:37" s="19" customFormat="1" ht="10.5" customHeight="1" x14ac:dyDescent="0.2">
      <c r="A47" s="6" t="s">
        <v>48</v>
      </c>
      <c r="B47" s="17">
        <f t="shared" si="2"/>
        <v>1.1359021</v>
      </c>
      <c r="C47" s="17">
        <f t="shared" si="2"/>
        <v>0</v>
      </c>
      <c r="D47" s="17">
        <f t="shared" si="2"/>
        <v>0</v>
      </c>
      <c r="E47" s="17">
        <f t="shared" si="2"/>
        <v>1.0685643999999999</v>
      </c>
      <c r="F47" s="17">
        <f t="shared" si="2"/>
        <v>23.875459599999999</v>
      </c>
      <c r="G47" s="17">
        <f t="shared" si="2"/>
        <v>0</v>
      </c>
      <c r="H47" s="17">
        <f t="shared" si="2"/>
        <v>0</v>
      </c>
      <c r="I47" s="17">
        <f t="shared" si="2"/>
        <v>13.2249382</v>
      </c>
      <c r="J47" s="17">
        <f t="shared" si="2"/>
        <v>0.354715</v>
      </c>
      <c r="K47" s="17">
        <f t="shared" si="2"/>
        <v>39.659579299999997</v>
      </c>
      <c r="L47" s="17"/>
      <c r="M47" s="17"/>
      <c r="N47" s="17"/>
      <c r="O47" s="17"/>
      <c r="P47" s="17"/>
      <c r="Q47" s="6" t="s">
        <v>48</v>
      </c>
      <c r="R47" s="17">
        <v>97.67</v>
      </c>
      <c r="S47" s="17">
        <v>0</v>
      </c>
      <c r="T47" s="17">
        <v>0</v>
      </c>
      <c r="U47" s="17">
        <v>91.88</v>
      </c>
      <c r="V47" s="17">
        <v>2052.92</v>
      </c>
      <c r="W47" s="17">
        <v>0</v>
      </c>
      <c r="X47" s="17">
        <v>0</v>
      </c>
      <c r="Y47" s="17">
        <v>1137.1400000000001</v>
      </c>
      <c r="Z47" s="17">
        <v>30.5</v>
      </c>
      <c r="AA47" s="17">
        <v>3410.11</v>
      </c>
      <c r="AB47" s="18"/>
      <c r="AC47" s="18"/>
      <c r="AD47" s="18"/>
      <c r="AE47" s="18"/>
      <c r="AF47" s="18"/>
      <c r="AJ47" s="51"/>
      <c r="AK47" s="51"/>
    </row>
    <row r="48" spans="1:37" s="19" customFormat="1" ht="11.25" customHeight="1" x14ac:dyDescent="0.2">
      <c r="A48" s="6" t="s">
        <v>113</v>
      </c>
      <c r="B48" s="17">
        <f t="shared" si="2"/>
        <v>1.3484985</v>
      </c>
      <c r="C48" s="17">
        <f t="shared" si="2"/>
        <v>0</v>
      </c>
      <c r="D48" s="17">
        <f t="shared" si="2"/>
        <v>0</v>
      </c>
      <c r="E48" s="17">
        <f t="shared" si="2"/>
        <v>24.360663199999998</v>
      </c>
      <c r="F48" s="17">
        <f t="shared" si="2"/>
        <v>9.229800599999999</v>
      </c>
      <c r="G48" s="17">
        <f t="shared" si="2"/>
        <v>0</v>
      </c>
      <c r="H48" s="17">
        <f t="shared" si="2"/>
        <v>0</v>
      </c>
      <c r="I48" s="17">
        <f t="shared" si="2"/>
        <v>21.4952638</v>
      </c>
      <c r="J48" s="17">
        <f t="shared" si="2"/>
        <v>4.7070099000000001</v>
      </c>
      <c r="K48" s="17">
        <f t="shared" si="2"/>
        <v>61.141352300000001</v>
      </c>
      <c r="L48" s="17"/>
      <c r="M48" s="17"/>
      <c r="N48" s="17"/>
      <c r="O48" s="17"/>
      <c r="P48" s="17"/>
      <c r="Q48" s="6" t="s">
        <v>113</v>
      </c>
      <c r="R48" s="17">
        <v>115.95</v>
      </c>
      <c r="S48" s="17">
        <v>0</v>
      </c>
      <c r="T48" s="17">
        <v>0</v>
      </c>
      <c r="U48" s="17">
        <v>2094.64</v>
      </c>
      <c r="V48" s="17">
        <v>793.62</v>
      </c>
      <c r="W48" s="17">
        <v>0</v>
      </c>
      <c r="X48" s="17">
        <v>0</v>
      </c>
      <c r="Y48" s="17">
        <v>1848.26</v>
      </c>
      <c r="Z48" s="17">
        <v>404.73</v>
      </c>
      <c r="AA48" s="17">
        <v>5257.21</v>
      </c>
      <c r="AB48" s="18"/>
      <c r="AC48" s="18"/>
      <c r="AD48" s="18"/>
      <c r="AE48" s="18"/>
      <c r="AF48" s="18"/>
      <c r="AJ48" s="51"/>
      <c r="AK48" s="51"/>
    </row>
    <row r="49" spans="1:37" s="19" customFormat="1" ht="11.25" customHeight="1" x14ac:dyDescent="0.2">
      <c r="A49" s="6" t="s">
        <v>49</v>
      </c>
      <c r="B49" s="17">
        <f t="shared" si="2"/>
        <v>2.7911999999999998E-3</v>
      </c>
      <c r="C49" s="17">
        <f t="shared" si="2"/>
        <v>0</v>
      </c>
      <c r="D49" s="17">
        <f t="shared" si="2"/>
        <v>0</v>
      </c>
      <c r="E49" s="17">
        <f t="shared" si="2"/>
        <v>2.2083043999999998</v>
      </c>
      <c r="F49" s="17">
        <f t="shared" si="2"/>
        <v>6.2708960000000005</v>
      </c>
      <c r="G49" s="17">
        <f t="shared" si="2"/>
        <v>0</v>
      </c>
      <c r="H49" s="17">
        <f t="shared" si="2"/>
        <v>0</v>
      </c>
      <c r="I49" s="17">
        <f t="shared" si="2"/>
        <v>1.9289518000000001</v>
      </c>
      <c r="J49" s="17">
        <f t="shared" si="2"/>
        <v>0</v>
      </c>
      <c r="K49" s="17">
        <f t="shared" si="2"/>
        <v>10.410827099999999</v>
      </c>
      <c r="L49" s="17"/>
      <c r="M49" s="17"/>
      <c r="N49" s="17"/>
      <c r="O49" s="17"/>
      <c r="P49" s="17"/>
      <c r="Q49" s="6" t="s">
        <v>49</v>
      </c>
      <c r="R49" s="17">
        <v>0.24</v>
      </c>
      <c r="S49" s="17">
        <v>0</v>
      </c>
      <c r="T49" s="17">
        <v>0</v>
      </c>
      <c r="U49" s="17">
        <v>189.88</v>
      </c>
      <c r="V49" s="17">
        <v>539.20000000000005</v>
      </c>
      <c r="W49" s="17">
        <v>0</v>
      </c>
      <c r="X49" s="17">
        <v>0</v>
      </c>
      <c r="Y49" s="17">
        <v>165.86</v>
      </c>
      <c r="Z49" s="17">
        <v>0</v>
      </c>
      <c r="AA49" s="17">
        <v>895.17</v>
      </c>
      <c r="AB49" s="18"/>
      <c r="AC49" s="18"/>
      <c r="AD49" s="18"/>
      <c r="AE49" s="18"/>
      <c r="AF49" s="18"/>
      <c r="AJ49" s="51"/>
      <c r="AK49" s="51"/>
    </row>
    <row r="50" spans="1:37" s="19" customFormat="1" ht="10.5" customHeight="1" x14ac:dyDescent="0.25">
      <c r="A50" s="16" t="s">
        <v>50</v>
      </c>
      <c r="B50" s="25">
        <f t="shared" si="2"/>
        <v>3.39596E-2</v>
      </c>
      <c r="C50" s="25">
        <f t="shared" si="2"/>
        <v>0</v>
      </c>
      <c r="D50" s="25">
        <f t="shared" si="2"/>
        <v>0</v>
      </c>
      <c r="E50" s="25">
        <f t="shared" si="2"/>
        <v>678.8099545</v>
      </c>
      <c r="F50" s="25">
        <f t="shared" si="2"/>
        <v>0.49904329999999997</v>
      </c>
      <c r="G50" s="25">
        <f t="shared" si="2"/>
        <v>0.86120149999999995</v>
      </c>
      <c r="H50" s="25">
        <f t="shared" si="2"/>
        <v>0</v>
      </c>
      <c r="I50" s="25">
        <f t="shared" si="2"/>
        <v>4.0594514999999998</v>
      </c>
      <c r="J50" s="25">
        <f t="shared" si="2"/>
        <v>0</v>
      </c>
      <c r="K50" s="25">
        <f t="shared" si="2"/>
        <v>684.26361039999995</v>
      </c>
      <c r="L50" s="25"/>
      <c r="M50" s="25"/>
      <c r="N50" s="25"/>
      <c r="O50" s="25"/>
      <c r="P50" s="17"/>
      <c r="Q50" s="16" t="s">
        <v>75</v>
      </c>
      <c r="R50" s="25">
        <v>2.92</v>
      </c>
      <c r="S50" s="25">
        <v>0</v>
      </c>
      <c r="T50" s="25">
        <v>0</v>
      </c>
      <c r="U50" s="25">
        <v>58367.15</v>
      </c>
      <c r="V50" s="25">
        <v>42.91</v>
      </c>
      <c r="W50" s="25">
        <v>74.05</v>
      </c>
      <c r="X50" s="25">
        <v>0</v>
      </c>
      <c r="Y50" s="25">
        <v>349.05</v>
      </c>
      <c r="Z50" s="25">
        <v>0</v>
      </c>
      <c r="AA50" s="25">
        <v>58836.08</v>
      </c>
      <c r="AB50" s="18"/>
      <c r="AC50" s="18"/>
      <c r="AD50" s="18"/>
      <c r="AE50" s="18"/>
      <c r="AF50" s="18"/>
      <c r="AJ50" s="51"/>
      <c r="AK50" s="51"/>
    </row>
    <row r="51" spans="1:37" s="19" customFormat="1" ht="10.5" customHeight="1" x14ac:dyDescent="0.2">
      <c r="A51" s="6" t="s">
        <v>51</v>
      </c>
      <c r="B51" s="17">
        <f t="shared" si="2"/>
        <v>0</v>
      </c>
      <c r="C51" s="17">
        <f t="shared" si="2"/>
        <v>0</v>
      </c>
      <c r="D51" s="17">
        <f t="shared" si="2"/>
        <v>0</v>
      </c>
      <c r="E51" s="17">
        <f t="shared" si="2"/>
        <v>161.14865270000001</v>
      </c>
      <c r="F51" s="17">
        <f t="shared" si="2"/>
        <v>0</v>
      </c>
      <c r="G51" s="17">
        <f t="shared" si="2"/>
        <v>0</v>
      </c>
      <c r="H51" s="17">
        <f t="shared" si="2"/>
        <v>0</v>
      </c>
      <c r="I51" s="17">
        <f t="shared" si="2"/>
        <v>0</v>
      </c>
      <c r="J51" s="17">
        <f t="shared" si="2"/>
        <v>0</v>
      </c>
      <c r="K51" s="17">
        <f t="shared" si="2"/>
        <v>161.14865270000001</v>
      </c>
      <c r="L51" s="17"/>
      <c r="M51" s="17"/>
      <c r="N51" s="17"/>
      <c r="O51" s="17"/>
      <c r="P51" s="17"/>
      <c r="Q51" s="6" t="s">
        <v>51</v>
      </c>
      <c r="R51" s="17">
        <v>0</v>
      </c>
      <c r="S51" s="17">
        <v>0</v>
      </c>
      <c r="T51" s="17">
        <v>0</v>
      </c>
      <c r="U51" s="17">
        <v>13856.29</v>
      </c>
      <c r="V51" s="17">
        <v>0</v>
      </c>
      <c r="W51" s="17">
        <v>0</v>
      </c>
      <c r="X51" s="17">
        <v>0</v>
      </c>
      <c r="Y51" s="17">
        <v>0</v>
      </c>
      <c r="Z51" s="17">
        <v>0</v>
      </c>
      <c r="AA51" s="17">
        <v>13856.29</v>
      </c>
      <c r="AB51" s="18"/>
      <c r="AC51" s="18"/>
      <c r="AD51" s="18"/>
      <c r="AE51" s="18"/>
      <c r="AF51" s="18"/>
      <c r="AJ51" s="51"/>
      <c r="AK51" s="51"/>
    </row>
    <row r="52" spans="1:37" s="19" customFormat="1" ht="10.5" customHeight="1" x14ac:dyDescent="0.2">
      <c r="A52" s="6" t="s">
        <v>52</v>
      </c>
      <c r="B52" s="17">
        <f t="shared" si="2"/>
        <v>3.39596E-2</v>
      </c>
      <c r="C52" s="17">
        <f t="shared" si="2"/>
        <v>0</v>
      </c>
      <c r="D52" s="17">
        <f t="shared" si="2"/>
        <v>0</v>
      </c>
      <c r="E52" s="17">
        <f t="shared" si="2"/>
        <v>7.3709776999999992</v>
      </c>
      <c r="F52" s="17">
        <f t="shared" si="2"/>
        <v>0</v>
      </c>
      <c r="G52" s="17">
        <f t="shared" si="2"/>
        <v>0</v>
      </c>
      <c r="H52" s="17">
        <f t="shared" si="2"/>
        <v>0</v>
      </c>
      <c r="I52" s="17">
        <f t="shared" si="2"/>
        <v>4.0402619999999994</v>
      </c>
      <c r="J52" s="17">
        <f t="shared" si="2"/>
        <v>0</v>
      </c>
      <c r="K52" s="17">
        <f t="shared" si="2"/>
        <v>11.445083</v>
      </c>
      <c r="L52" s="17"/>
      <c r="M52" s="17"/>
      <c r="N52" s="17"/>
      <c r="O52" s="17"/>
      <c r="P52" s="17"/>
      <c r="Q52" s="6" t="s">
        <v>52</v>
      </c>
      <c r="R52" s="17">
        <v>2.92</v>
      </c>
      <c r="S52" s="17">
        <v>0</v>
      </c>
      <c r="T52" s="17">
        <v>0</v>
      </c>
      <c r="U52" s="17">
        <v>633.79</v>
      </c>
      <c r="V52" s="17">
        <v>0</v>
      </c>
      <c r="W52" s="17">
        <v>0</v>
      </c>
      <c r="X52" s="17">
        <v>0</v>
      </c>
      <c r="Y52" s="17">
        <v>347.4</v>
      </c>
      <c r="Z52" s="17">
        <v>0</v>
      </c>
      <c r="AA52" s="17">
        <v>984.1</v>
      </c>
      <c r="AB52" s="18"/>
      <c r="AC52" s="18"/>
      <c r="AD52" s="18"/>
      <c r="AE52" s="18"/>
      <c r="AF52" s="18"/>
      <c r="AJ52" s="51"/>
      <c r="AK52" s="51"/>
    </row>
    <row r="53" spans="1:37" s="19" customFormat="1" ht="10.5" customHeight="1" x14ac:dyDescent="0.2">
      <c r="A53" s="6" t="s">
        <v>53</v>
      </c>
      <c r="B53" s="17">
        <f t="shared" si="2"/>
        <v>0</v>
      </c>
      <c r="C53" s="17">
        <f t="shared" si="2"/>
        <v>0</v>
      </c>
      <c r="D53" s="17">
        <f t="shared" si="2"/>
        <v>0</v>
      </c>
      <c r="E53" s="17">
        <f t="shared" si="2"/>
        <v>494.35361879999999</v>
      </c>
      <c r="F53" s="17">
        <f t="shared" si="2"/>
        <v>0.49904329999999997</v>
      </c>
      <c r="G53" s="17">
        <f t="shared" si="2"/>
        <v>0.86120149999999995</v>
      </c>
      <c r="H53" s="17">
        <f t="shared" si="2"/>
        <v>0</v>
      </c>
      <c r="I53" s="17">
        <f t="shared" si="2"/>
        <v>1.9189499999999998E-2</v>
      </c>
      <c r="J53" s="17">
        <f t="shared" si="2"/>
        <v>0</v>
      </c>
      <c r="K53" s="17">
        <f t="shared" si="2"/>
        <v>495.73305310000001</v>
      </c>
      <c r="L53" s="17"/>
      <c r="M53" s="17"/>
      <c r="N53" s="17"/>
      <c r="O53" s="17"/>
      <c r="P53" s="17"/>
      <c r="Q53" s="6" t="s">
        <v>53</v>
      </c>
      <c r="R53" s="17">
        <v>0</v>
      </c>
      <c r="S53" s="17">
        <v>0</v>
      </c>
      <c r="T53" s="17">
        <v>0</v>
      </c>
      <c r="U53" s="17">
        <v>42506.76</v>
      </c>
      <c r="V53" s="17">
        <v>42.91</v>
      </c>
      <c r="W53" s="17">
        <v>74.05</v>
      </c>
      <c r="X53" s="17">
        <v>0</v>
      </c>
      <c r="Y53" s="17">
        <v>1.65</v>
      </c>
      <c r="Z53" s="17">
        <v>0</v>
      </c>
      <c r="AA53" s="17">
        <v>42625.37</v>
      </c>
      <c r="AB53" s="18"/>
      <c r="AC53" s="18"/>
      <c r="AD53" s="18"/>
      <c r="AE53" s="18"/>
      <c r="AF53" s="18"/>
      <c r="AJ53" s="51"/>
      <c r="AK53" s="51"/>
    </row>
    <row r="54" spans="1:37" s="19" customFormat="1" ht="10.5" customHeight="1" x14ac:dyDescent="0.2">
      <c r="A54" s="6" t="s">
        <v>54</v>
      </c>
      <c r="B54" s="17">
        <f t="shared" si="2"/>
        <v>0</v>
      </c>
      <c r="C54" s="17">
        <f t="shared" si="2"/>
        <v>0</v>
      </c>
      <c r="D54" s="17">
        <f t="shared" si="2"/>
        <v>0</v>
      </c>
      <c r="E54" s="17">
        <f t="shared" si="2"/>
        <v>15.9367053</v>
      </c>
      <c r="F54" s="17">
        <f t="shared" si="2"/>
        <v>0</v>
      </c>
      <c r="G54" s="17">
        <f t="shared" si="2"/>
        <v>0</v>
      </c>
      <c r="H54" s="17">
        <f t="shared" si="2"/>
        <v>0</v>
      </c>
      <c r="I54" s="17">
        <f t="shared" si="2"/>
        <v>0</v>
      </c>
      <c r="J54" s="17">
        <f t="shared" si="2"/>
        <v>0</v>
      </c>
      <c r="K54" s="17">
        <f t="shared" si="2"/>
        <v>15.9367053</v>
      </c>
      <c r="L54" s="17"/>
      <c r="M54" s="17"/>
      <c r="N54" s="17"/>
      <c r="O54" s="17"/>
      <c r="P54" s="17"/>
      <c r="Q54" s="6" t="s">
        <v>54</v>
      </c>
      <c r="R54" s="17">
        <v>0</v>
      </c>
      <c r="S54" s="17">
        <v>0</v>
      </c>
      <c r="T54" s="17">
        <v>0</v>
      </c>
      <c r="U54" s="17">
        <v>1370.31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  <c r="AA54" s="17">
        <v>1370.31</v>
      </c>
      <c r="AB54" s="18"/>
      <c r="AC54" s="18"/>
      <c r="AD54" s="18"/>
      <c r="AE54" s="18"/>
      <c r="AF54" s="18"/>
      <c r="AJ54" s="51"/>
      <c r="AK54" s="51"/>
    </row>
    <row r="55" spans="1:37" s="19" customFormat="1" ht="10.5" customHeight="1" x14ac:dyDescent="0.2">
      <c r="A55" s="6" t="s">
        <v>55</v>
      </c>
      <c r="B55" s="17">
        <f t="shared" si="2"/>
        <v>0</v>
      </c>
      <c r="C55" s="17">
        <f t="shared" si="2"/>
        <v>0</v>
      </c>
      <c r="D55" s="17">
        <f t="shared" si="2"/>
        <v>0</v>
      </c>
      <c r="E55" s="17">
        <f t="shared" si="2"/>
        <v>0</v>
      </c>
      <c r="F55" s="17">
        <f t="shared" si="2"/>
        <v>0</v>
      </c>
      <c r="G55" s="17">
        <f t="shared" si="2"/>
        <v>0</v>
      </c>
      <c r="H55" s="17">
        <f t="shared" si="2"/>
        <v>0</v>
      </c>
      <c r="I55" s="17">
        <f t="shared" si="2"/>
        <v>0</v>
      </c>
      <c r="J55" s="17">
        <f t="shared" si="2"/>
        <v>0</v>
      </c>
      <c r="K55" s="17">
        <f t="shared" si="2"/>
        <v>0</v>
      </c>
      <c r="L55" s="17"/>
      <c r="M55" s="17"/>
      <c r="N55" s="17"/>
      <c r="O55" s="17"/>
      <c r="P55" s="17"/>
      <c r="Q55" s="6" t="s">
        <v>55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8"/>
      <c r="AC55" s="18"/>
      <c r="AD55" s="18"/>
      <c r="AE55" s="18"/>
      <c r="AF55" s="18"/>
      <c r="AJ55" s="51"/>
      <c r="AK55" s="51"/>
    </row>
    <row r="56" spans="1:37" s="19" customFormat="1" ht="10.5" customHeight="1" x14ac:dyDescent="0.25">
      <c r="A56" s="16" t="s">
        <v>30</v>
      </c>
      <c r="B56" s="25">
        <f t="shared" si="2"/>
        <v>5.9531643999999995</v>
      </c>
      <c r="C56" s="25">
        <f t="shared" si="2"/>
        <v>2.5988397999999999</v>
      </c>
      <c r="D56" s="25">
        <f t="shared" si="2"/>
        <v>0</v>
      </c>
      <c r="E56" s="25">
        <f t="shared" si="2"/>
        <v>56.603558899999996</v>
      </c>
      <c r="F56" s="25">
        <f t="shared" si="2"/>
        <v>501.6963356</v>
      </c>
      <c r="G56" s="25">
        <f t="shared" si="2"/>
        <v>6.0788847000000006</v>
      </c>
      <c r="H56" s="25">
        <f t="shared" si="2"/>
        <v>0</v>
      </c>
      <c r="I56" s="25">
        <f t="shared" si="2"/>
        <v>228.591139</v>
      </c>
      <c r="J56" s="25">
        <f t="shared" si="2"/>
        <v>5.0877761000000001</v>
      </c>
      <c r="K56" s="25">
        <f t="shared" si="2"/>
        <v>806.60981480000009</v>
      </c>
      <c r="L56" s="25"/>
      <c r="M56" s="25"/>
      <c r="N56" s="25"/>
      <c r="O56" s="25"/>
      <c r="P56" s="17"/>
      <c r="Q56" s="16" t="s">
        <v>30</v>
      </c>
      <c r="R56" s="25">
        <v>511.88</v>
      </c>
      <c r="S56" s="25">
        <v>223.46</v>
      </c>
      <c r="T56" s="25">
        <v>0</v>
      </c>
      <c r="U56" s="25">
        <v>4867.03</v>
      </c>
      <c r="V56" s="25">
        <v>43138.12</v>
      </c>
      <c r="W56" s="25">
        <v>522.69000000000005</v>
      </c>
      <c r="X56" s="25">
        <v>0</v>
      </c>
      <c r="Y56" s="25">
        <v>19655.3</v>
      </c>
      <c r="Z56" s="25">
        <v>437.47</v>
      </c>
      <c r="AA56" s="25">
        <v>69355.960000000006</v>
      </c>
      <c r="AB56" s="18"/>
      <c r="AC56" s="18"/>
      <c r="AD56" s="18"/>
      <c r="AE56" s="18"/>
      <c r="AF56" s="18"/>
      <c r="AJ56" s="51"/>
      <c r="AK56" s="51"/>
    </row>
    <row r="57" spans="1:37" s="19" customFormat="1" ht="10.5" customHeight="1" x14ac:dyDescent="0.2">
      <c r="A57" s="6" t="s">
        <v>56</v>
      </c>
      <c r="B57" s="17">
        <f t="shared" si="2"/>
        <v>5.5100613999999997</v>
      </c>
      <c r="C57" s="17">
        <f t="shared" si="2"/>
        <v>2.5988397999999999</v>
      </c>
      <c r="D57" s="17">
        <f t="shared" si="2"/>
        <v>0</v>
      </c>
      <c r="E57" s="17">
        <f t="shared" si="2"/>
        <v>35.9779865</v>
      </c>
      <c r="F57" s="17">
        <f t="shared" si="2"/>
        <v>388.27836589999998</v>
      </c>
      <c r="G57" s="17">
        <f t="shared" si="2"/>
        <v>3.6960139999999999</v>
      </c>
      <c r="H57" s="17">
        <f t="shared" si="2"/>
        <v>0</v>
      </c>
      <c r="I57" s="17">
        <f t="shared" si="2"/>
        <v>125.71111229999998</v>
      </c>
      <c r="J57" s="17">
        <f t="shared" si="2"/>
        <v>0.60394590000000004</v>
      </c>
      <c r="K57" s="17">
        <f t="shared" si="2"/>
        <v>562.37644209999996</v>
      </c>
      <c r="L57" s="17"/>
      <c r="M57" s="17"/>
      <c r="N57" s="17"/>
      <c r="O57" s="17"/>
      <c r="P57" s="17"/>
      <c r="Q57" s="6" t="s">
        <v>56</v>
      </c>
      <c r="R57" s="17">
        <v>473.78</v>
      </c>
      <c r="S57" s="17">
        <v>223.46</v>
      </c>
      <c r="T57" s="17">
        <v>0</v>
      </c>
      <c r="U57" s="17">
        <v>3093.55</v>
      </c>
      <c r="V57" s="17">
        <v>33385.93</v>
      </c>
      <c r="W57" s="17">
        <v>317.8</v>
      </c>
      <c r="X57" s="17">
        <v>0</v>
      </c>
      <c r="Y57" s="17">
        <v>10809.21</v>
      </c>
      <c r="Z57" s="17">
        <v>51.93</v>
      </c>
      <c r="AA57" s="17">
        <v>48355.67</v>
      </c>
      <c r="AB57" s="18"/>
      <c r="AC57" s="18"/>
      <c r="AD57" s="18"/>
      <c r="AE57" s="18"/>
      <c r="AF57" s="18"/>
      <c r="AJ57" s="51"/>
      <c r="AK57" s="51"/>
    </row>
    <row r="58" spans="1:37" s="19" customFormat="1" ht="10.5" customHeight="1" x14ac:dyDescent="0.2">
      <c r="A58" s="6" t="s">
        <v>57</v>
      </c>
      <c r="B58" s="17">
        <f t="shared" si="2"/>
        <v>0.30831130000000001</v>
      </c>
      <c r="C58" s="17">
        <f t="shared" si="2"/>
        <v>0</v>
      </c>
      <c r="D58" s="17">
        <f t="shared" si="2"/>
        <v>0</v>
      </c>
      <c r="E58" s="17">
        <f t="shared" si="2"/>
        <v>6.3099727999999988</v>
      </c>
      <c r="F58" s="17">
        <f t="shared" si="2"/>
        <v>51.526482399999992</v>
      </c>
      <c r="G58" s="17">
        <f t="shared" si="2"/>
        <v>1.2161491</v>
      </c>
      <c r="H58" s="17">
        <f t="shared" si="2"/>
        <v>0</v>
      </c>
      <c r="I58" s="17">
        <f t="shared" si="2"/>
        <v>20.027906699999999</v>
      </c>
      <c r="J58" s="17">
        <f t="shared" si="2"/>
        <v>4.3703213999999999</v>
      </c>
      <c r="K58" s="17">
        <f t="shared" si="2"/>
        <v>83.759027399999994</v>
      </c>
      <c r="L58" s="17"/>
      <c r="M58" s="17"/>
      <c r="N58" s="17"/>
      <c r="O58" s="17"/>
      <c r="P58" s="17"/>
      <c r="Q58" s="6" t="s">
        <v>57</v>
      </c>
      <c r="R58" s="17">
        <v>26.51</v>
      </c>
      <c r="S58" s="17">
        <v>0</v>
      </c>
      <c r="T58" s="17">
        <v>0</v>
      </c>
      <c r="U58" s="17">
        <v>542.55999999999995</v>
      </c>
      <c r="V58" s="17">
        <v>4430.4799999999996</v>
      </c>
      <c r="W58" s="17">
        <v>104.57</v>
      </c>
      <c r="X58" s="17">
        <v>0</v>
      </c>
      <c r="Y58" s="17">
        <v>1722.09</v>
      </c>
      <c r="Z58" s="17">
        <v>375.78</v>
      </c>
      <c r="AA58" s="17">
        <v>7201.98</v>
      </c>
      <c r="AB58" s="18"/>
      <c r="AC58" s="18"/>
      <c r="AD58" s="18"/>
      <c r="AE58" s="18"/>
      <c r="AF58" s="18"/>
      <c r="AJ58" s="51"/>
      <c r="AK58" s="51"/>
    </row>
    <row r="59" spans="1:37" s="19" customFormat="1" ht="10.5" customHeight="1" x14ac:dyDescent="0.2">
      <c r="A59" s="6" t="s">
        <v>58</v>
      </c>
      <c r="B59" s="17">
        <f t="shared" si="2"/>
        <v>4.8380800000000002E-2</v>
      </c>
      <c r="C59" s="17">
        <f t="shared" si="2"/>
        <v>0</v>
      </c>
      <c r="D59" s="17">
        <f t="shared" si="2"/>
        <v>0</v>
      </c>
      <c r="E59" s="17">
        <f t="shared" si="2"/>
        <v>4.5162778999999995</v>
      </c>
      <c r="F59" s="17">
        <f t="shared" si="2"/>
        <v>59.630266399999996</v>
      </c>
      <c r="G59" s="17">
        <f t="shared" si="2"/>
        <v>0.2289947</v>
      </c>
      <c r="H59" s="17">
        <f t="shared" si="2"/>
        <v>0</v>
      </c>
      <c r="I59" s="17">
        <f t="shared" si="2"/>
        <v>78.850469599999997</v>
      </c>
      <c r="J59" s="17">
        <f t="shared" si="2"/>
        <v>0.11350879999999999</v>
      </c>
      <c r="K59" s="17">
        <f t="shared" si="2"/>
        <v>143.3878982</v>
      </c>
      <c r="L59" s="17"/>
      <c r="M59" s="17"/>
      <c r="N59" s="17"/>
      <c r="O59" s="17"/>
      <c r="P59" s="17"/>
      <c r="Q59" s="6" t="s">
        <v>58</v>
      </c>
      <c r="R59" s="17">
        <v>4.16</v>
      </c>
      <c r="S59" s="17">
        <v>0</v>
      </c>
      <c r="T59" s="17">
        <v>0</v>
      </c>
      <c r="U59" s="17">
        <v>388.33</v>
      </c>
      <c r="V59" s="17">
        <v>5127.28</v>
      </c>
      <c r="W59" s="17">
        <v>19.690000000000001</v>
      </c>
      <c r="X59" s="17">
        <v>0</v>
      </c>
      <c r="Y59" s="17">
        <v>6779.92</v>
      </c>
      <c r="Z59" s="17">
        <v>9.76</v>
      </c>
      <c r="AA59" s="17">
        <v>12329.14</v>
      </c>
      <c r="AB59" s="18"/>
      <c r="AC59" s="18"/>
      <c r="AD59" s="18"/>
      <c r="AE59" s="18"/>
      <c r="AF59" s="18"/>
      <c r="AJ59" s="51"/>
      <c r="AK59" s="51"/>
    </row>
    <row r="60" spans="1:37" s="19" customFormat="1" ht="11.25" customHeight="1" x14ac:dyDescent="0.2">
      <c r="A60" s="6" t="s">
        <v>59</v>
      </c>
      <c r="B60" s="17">
        <f t="shared" si="2"/>
        <v>7.0012599999999994E-2</v>
      </c>
      <c r="C60" s="17">
        <f t="shared" si="2"/>
        <v>0</v>
      </c>
      <c r="D60" s="17">
        <f t="shared" si="2"/>
        <v>0</v>
      </c>
      <c r="E60" s="17">
        <f t="shared" si="2"/>
        <v>4.4385895</v>
      </c>
      <c r="F60" s="17">
        <f t="shared" si="2"/>
        <v>2.2612209000000001</v>
      </c>
      <c r="G60" s="17">
        <f t="shared" si="2"/>
        <v>0.93772689999999992</v>
      </c>
      <c r="H60" s="17">
        <f t="shared" si="2"/>
        <v>0</v>
      </c>
      <c r="I60" s="17">
        <f t="shared" si="2"/>
        <v>4.0017666999999992</v>
      </c>
      <c r="J60" s="17">
        <f t="shared" si="2"/>
        <v>0</v>
      </c>
      <c r="K60" s="17">
        <f t="shared" si="2"/>
        <v>11.709432899999999</v>
      </c>
      <c r="L60" s="17"/>
      <c r="M60" s="17"/>
      <c r="N60" s="17"/>
      <c r="O60" s="17"/>
      <c r="P60" s="17"/>
      <c r="Q60" s="6" t="s">
        <v>59</v>
      </c>
      <c r="R60" s="17">
        <v>6.02</v>
      </c>
      <c r="S60" s="17">
        <v>0</v>
      </c>
      <c r="T60" s="17">
        <v>0</v>
      </c>
      <c r="U60" s="17">
        <v>381.65</v>
      </c>
      <c r="V60" s="17">
        <v>194.43</v>
      </c>
      <c r="W60" s="17">
        <v>80.63</v>
      </c>
      <c r="X60" s="17">
        <v>0</v>
      </c>
      <c r="Y60" s="17">
        <v>344.09</v>
      </c>
      <c r="Z60" s="17">
        <v>0</v>
      </c>
      <c r="AA60" s="17">
        <v>1006.83</v>
      </c>
      <c r="AB60" s="18"/>
      <c r="AC60" s="18"/>
      <c r="AD60" s="18"/>
      <c r="AE60" s="18"/>
      <c r="AF60" s="18"/>
      <c r="AJ60" s="51"/>
      <c r="AK60" s="51"/>
    </row>
    <row r="61" spans="1:37" s="19" customFormat="1" ht="10.5" customHeight="1" x14ac:dyDescent="0.2">
      <c r="A61" s="27" t="s">
        <v>60</v>
      </c>
      <c r="B61" s="28">
        <f t="shared" si="2"/>
        <v>1.6281999999999998E-2</v>
      </c>
      <c r="C61" s="28">
        <f t="shared" si="2"/>
        <v>0</v>
      </c>
      <c r="D61" s="28">
        <f t="shared" si="2"/>
        <v>0</v>
      </c>
      <c r="E61" s="28">
        <f t="shared" si="2"/>
        <v>5.3607322000000002</v>
      </c>
      <c r="F61" s="28">
        <f t="shared" si="2"/>
        <v>0</v>
      </c>
      <c r="G61" s="28">
        <f t="shared" si="2"/>
        <v>0</v>
      </c>
      <c r="H61" s="28">
        <f t="shared" si="2"/>
        <v>0</v>
      </c>
      <c r="I61" s="28">
        <f t="shared" si="2"/>
        <v>0</v>
      </c>
      <c r="J61" s="28">
        <f t="shared" si="2"/>
        <v>0</v>
      </c>
      <c r="K61" s="28">
        <f t="shared" si="2"/>
        <v>5.3770141999999996</v>
      </c>
      <c r="L61" s="17"/>
      <c r="M61" s="17"/>
      <c r="N61" s="17"/>
      <c r="O61" s="17"/>
      <c r="P61" s="17"/>
      <c r="Q61" s="27" t="s">
        <v>60</v>
      </c>
      <c r="R61" s="28">
        <v>1.4</v>
      </c>
      <c r="S61" s="28">
        <v>0</v>
      </c>
      <c r="T61" s="28">
        <v>0</v>
      </c>
      <c r="U61" s="28">
        <v>460.94</v>
      </c>
      <c r="V61" s="28">
        <v>0</v>
      </c>
      <c r="W61" s="28">
        <v>0</v>
      </c>
      <c r="X61" s="28">
        <v>0</v>
      </c>
      <c r="Y61" s="28">
        <v>0</v>
      </c>
      <c r="Z61" s="28">
        <v>0</v>
      </c>
      <c r="AA61" s="28">
        <v>462.34</v>
      </c>
      <c r="AB61" s="18"/>
      <c r="AC61" s="18"/>
      <c r="AD61" s="18"/>
      <c r="AE61" s="18"/>
      <c r="AF61" s="18"/>
      <c r="AJ61" s="51"/>
      <c r="AK61" s="51"/>
    </row>
    <row r="62" spans="1:37" s="35" customFormat="1" ht="10.5" customHeight="1" thickBot="1" x14ac:dyDescent="0.3">
      <c r="A62" s="32" t="s">
        <v>61</v>
      </c>
      <c r="B62" s="33">
        <f t="shared" si="2"/>
        <v>0</v>
      </c>
      <c r="C62" s="33">
        <f t="shared" si="2"/>
        <v>0</v>
      </c>
      <c r="D62" s="33">
        <f t="shared" si="2"/>
        <v>0</v>
      </c>
      <c r="E62" s="33">
        <f t="shared" si="2"/>
        <v>133.33283279999998</v>
      </c>
      <c r="F62" s="33">
        <f t="shared" si="2"/>
        <v>7.9129356999999994</v>
      </c>
      <c r="G62" s="33">
        <f t="shared" si="2"/>
        <v>0</v>
      </c>
      <c r="H62" s="33">
        <f t="shared" si="2"/>
        <v>0</v>
      </c>
      <c r="I62" s="33">
        <f t="shared" si="2"/>
        <v>0</v>
      </c>
      <c r="J62" s="33">
        <f t="shared" si="2"/>
        <v>0</v>
      </c>
      <c r="K62" s="33">
        <f t="shared" si="2"/>
        <v>141.2457685</v>
      </c>
      <c r="L62" s="25"/>
      <c r="M62" s="25"/>
      <c r="N62" s="25"/>
      <c r="O62" s="25"/>
      <c r="P62" s="25"/>
      <c r="Q62" s="32" t="s">
        <v>61</v>
      </c>
      <c r="R62" s="33">
        <v>0</v>
      </c>
      <c r="S62" s="33">
        <v>0</v>
      </c>
      <c r="T62" s="33">
        <v>0</v>
      </c>
      <c r="U62" s="33">
        <v>11464.56</v>
      </c>
      <c r="V62" s="33">
        <v>680.39</v>
      </c>
      <c r="W62" s="33">
        <v>0</v>
      </c>
      <c r="X62" s="33">
        <v>0</v>
      </c>
      <c r="Y62" s="33">
        <v>0</v>
      </c>
      <c r="Z62" s="33">
        <v>0</v>
      </c>
      <c r="AA62" s="33">
        <v>12144.95</v>
      </c>
      <c r="AB62" s="34"/>
      <c r="AC62" s="34"/>
      <c r="AD62" s="34"/>
      <c r="AE62" s="34"/>
      <c r="AF62" s="34"/>
      <c r="AJ62" s="51"/>
      <c r="AK62" s="51"/>
    </row>
    <row r="63" spans="1:37" ht="12" customHeight="1" thickTop="1" x14ac:dyDescent="0.25">
      <c r="A63" s="36" t="s">
        <v>62</v>
      </c>
      <c r="B63" s="36"/>
      <c r="C63" s="36"/>
      <c r="D63" s="36"/>
      <c r="E63" s="36"/>
      <c r="F63" s="36"/>
      <c r="G63" s="36"/>
      <c r="H63" s="6"/>
      <c r="I63" s="6"/>
      <c r="J63" s="6"/>
      <c r="K63" s="6"/>
      <c r="L63" s="6"/>
      <c r="M63" s="6"/>
      <c r="N63" s="6"/>
      <c r="O63" s="6"/>
      <c r="Q63" s="36"/>
      <c r="R63" s="36"/>
      <c r="S63" s="36"/>
      <c r="T63" s="36"/>
      <c r="U63" s="36"/>
      <c r="V63" s="36"/>
      <c r="W63" s="36"/>
      <c r="X63" s="6"/>
      <c r="Y63" s="6"/>
      <c r="Z63" s="6"/>
      <c r="AA63" s="6"/>
    </row>
    <row r="64" spans="1:37" ht="10" customHeight="1" x14ac:dyDescent="0.25">
      <c r="A64" s="36" t="s">
        <v>63</v>
      </c>
      <c r="B64" s="36"/>
      <c r="C64" s="36"/>
      <c r="D64" s="36"/>
      <c r="E64" s="36"/>
      <c r="F64" s="36"/>
      <c r="G64" s="36"/>
      <c r="H64" s="6"/>
      <c r="I64" s="6"/>
      <c r="J64" s="6"/>
      <c r="K64" s="6"/>
      <c r="L64" s="6"/>
      <c r="M64" s="6"/>
      <c r="N64" s="6"/>
      <c r="O64" s="6"/>
      <c r="Q64" s="36"/>
      <c r="R64" s="36"/>
      <c r="S64" s="36"/>
      <c r="T64" s="36"/>
      <c r="U64" s="36"/>
      <c r="V64" s="36"/>
      <c r="W64" s="36"/>
      <c r="X64" s="6"/>
      <c r="Y64" s="6"/>
      <c r="Z64" s="6"/>
      <c r="AA64" s="6"/>
    </row>
    <row r="65" spans="1:33" ht="10" customHeight="1" x14ac:dyDescent="0.25">
      <c r="A65" s="36" t="s">
        <v>64</v>
      </c>
      <c r="B65" s="36"/>
      <c r="C65" s="36"/>
      <c r="D65" s="36"/>
      <c r="E65" s="36"/>
      <c r="F65" s="36"/>
      <c r="G65" s="36"/>
      <c r="H65" s="6"/>
      <c r="I65" s="6"/>
      <c r="J65" s="6"/>
      <c r="K65" s="6"/>
      <c r="L65" s="6"/>
      <c r="M65" s="6"/>
      <c r="N65" s="6"/>
      <c r="O65" s="6"/>
      <c r="Q65" s="36"/>
      <c r="R65" s="36"/>
      <c r="S65" s="36"/>
      <c r="T65" s="36"/>
      <c r="U65" s="36"/>
      <c r="V65" s="36"/>
      <c r="W65" s="36"/>
      <c r="X65" s="6"/>
      <c r="Y65" s="6"/>
      <c r="Z65" s="6"/>
      <c r="AA65" s="6"/>
    </row>
    <row r="66" spans="1:33" ht="10" customHeight="1" x14ac:dyDescent="0.25">
      <c r="A66" s="36" t="s">
        <v>65</v>
      </c>
      <c r="B66" s="36"/>
      <c r="C66" s="36"/>
      <c r="D66" s="36"/>
      <c r="E66" s="36"/>
      <c r="F66" s="36"/>
      <c r="G66" s="36"/>
      <c r="H66" s="6"/>
      <c r="I66" s="6"/>
      <c r="J66" s="6"/>
      <c r="K66" s="6"/>
      <c r="L66" s="6"/>
      <c r="M66" s="6"/>
      <c r="N66" s="6"/>
      <c r="O66" s="6"/>
      <c r="Q66" s="36"/>
      <c r="R66" s="36"/>
      <c r="S66" s="36"/>
      <c r="T66" s="36"/>
      <c r="U66" s="36"/>
      <c r="V66" s="36"/>
      <c r="W66" s="36"/>
      <c r="X66" s="6"/>
      <c r="Y66" s="6"/>
      <c r="Z66" s="6"/>
      <c r="AA66" s="6"/>
    </row>
    <row r="67" spans="1:33" ht="10" customHeight="1" x14ac:dyDescent="0.25">
      <c r="A67" s="36" t="s">
        <v>66</v>
      </c>
      <c r="B67" s="36"/>
      <c r="C67" s="36"/>
      <c r="D67" s="36"/>
      <c r="E67" s="36"/>
      <c r="F67" s="36"/>
      <c r="G67" s="36"/>
      <c r="H67" s="6"/>
      <c r="I67" s="6"/>
      <c r="J67" s="6"/>
      <c r="K67" s="6"/>
      <c r="L67" s="6"/>
      <c r="M67" s="6"/>
      <c r="N67" s="6"/>
      <c r="O67" s="6"/>
      <c r="Q67" s="36"/>
      <c r="R67" s="36"/>
      <c r="S67" s="36"/>
      <c r="T67" s="36"/>
      <c r="U67" s="36"/>
      <c r="V67" s="36"/>
      <c r="W67" s="36"/>
      <c r="X67" s="6"/>
      <c r="Y67" s="6"/>
      <c r="Z67" s="6"/>
      <c r="AA67" s="6"/>
    </row>
    <row r="68" spans="1:33" s="47" customFormat="1" ht="9.75" customHeight="1" x14ac:dyDescent="0.3">
      <c r="A68" s="36" t="s">
        <v>81</v>
      </c>
      <c r="B68" s="36"/>
      <c r="C68" s="36"/>
      <c r="D68" s="36"/>
      <c r="E68" s="36"/>
      <c r="F68" s="36"/>
      <c r="G68" s="49"/>
      <c r="H68" s="50"/>
      <c r="I68" s="6"/>
      <c r="J68" s="6"/>
      <c r="K68" s="6"/>
      <c r="L68" s="6"/>
      <c r="M68" s="6"/>
      <c r="N68" s="6"/>
      <c r="O68" s="6"/>
      <c r="P68" s="11"/>
      <c r="Q68" s="36"/>
      <c r="R68" s="36"/>
      <c r="S68" s="36"/>
      <c r="T68" s="36"/>
      <c r="U68" s="36"/>
      <c r="V68" s="36"/>
      <c r="W68" s="36"/>
      <c r="X68" s="6"/>
      <c r="Y68" s="6"/>
      <c r="Z68" s="6"/>
      <c r="AA68" s="6"/>
      <c r="AB68" s="11"/>
      <c r="AC68" s="11"/>
      <c r="AD68" s="11"/>
      <c r="AE68" s="11"/>
      <c r="AF68" s="11"/>
      <c r="AG68" s="11"/>
    </row>
    <row r="69" spans="1:33" x14ac:dyDescent="0.25">
      <c r="A69" s="36" t="s">
        <v>78</v>
      </c>
      <c r="H69" s="6"/>
      <c r="I69" s="6"/>
      <c r="J69" s="6"/>
      <c r="K69" s="6"/>
      <c r="L69" s="6"/>
      <c r="M69" s="6"/>
      <c r="N69" s="6"/>
      <c r="O69" s="6"/>
      <c r="Q69" s="48"/>
    </row>
    <row r="70" spans="1:33" x14ac:dyDescent="0.25">
      <c r="A70" s="36" t="s">
        <v>115</v>
      </c>
    </row>
    <row r="71" spans="1:33" x14ac:dyDescent="0.25">
      <c r="A71" s="52" t="s">
        <v>114</v>
      </c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R71" s="37"/>
      <c r="S71" s="37"/>
      <c r="T71" s="37"/>
      <c r="U71" s="37"/>
      <c r="V71" s="37"/>
      <c r="W71" s="37"/>
      <c r="X71" s="37"/>
      <c r="Y71" s="37"/>
      <c r="Z71" s="37"/>
      <c r="AA71" s="37"/>
    </row>
  </sheetData>
  <dataValidations count="1">
    <dataValidation type="list" allowBlank="1" showInputMessage="1" showErrorMessage="1" sqref="M4" xr:uid="{BC3C5C25-D3F8-465C-8459-637B93CEF7C2}">
      <formula1>$AD$5:$AD$7</formula1>
    </dataValidation>
  </dataValidations>
  <hyperlinks>
    <hyperlink ref="A71" r:id="rId1" xr:uid="{CF0D1615-E618-4B07-8314-98F2F31341DA}"/>
  </hyperlinks>
  <pageMargins left="0.51181102362204722" right="0.51181102362204722" top="0.51181102362204722" bottom="0.51181102362204722" header="0.27559055118110237" footer="0.27559055118110237"/>
  <pageSetup paperSize="9" scale="94" firstPageNumber="27" orientation="portrait" useFirstPageNumber="1" r:id="rId2"/>
  <headerFooter alignWithMargins="0">
    <oddHeader>&amp;R&amp;"Arial,Bold"ENERGY</oddHeader>
    <oddFooter>&amp;C29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0F456-79D5-4648-87FA-252A52D7C31F}">
  <sheetPr>
    <pageSetUpPr fitToPage="1"/>
  </sheetPr>
  <dimension ref="A1:AL71"/>
  <sheetViews>
    <sheetView zoomScaleNormal="100" workbookViewId="0"/>
  </sheetViews>
  <sheetFormatPr defaultColWidth="9.1796875" defaultRowHeight="12.5" x14ac:dyDescent="0.25"/>
  <cols>
    <col min="1" max="1" width="19.1796875" style="11" customWidth="1"/>
    <col min="2" max="2" width="6.453125" style="11" customWidth="1"/>
    <col min="3" max="3" width="11.54296875" style="11" customWidth="1"/>
    <col min="4" max="4" width="7.1796875" style="11" customWidth="1"/>
    <col min="5" max="5" width="9" style="11" customWidth="1"/>
    <col min="6" max="6" width="6.81640625" style="11" customWidth="1"/>
    <col min="7" max="7" width="9.54296875" style="11" customWidth="1"/>
    <col min="8" max="8" width="8.453125" style="11" customWidth="1"/>
    <col min="9" max="9" width="8.54296875" style="11" customWidth="1"/>
    <col min="10" max="10" width="5.26953125" style="11" customWidth="1"/>
    <col min="11" max="12" width="7.453125" style="11" customWidth="1"/>
    <col min="13" max="13" width="32.81640625" style="11" customWidth="1"/>
    <col min="14" max="15" width="7.453125" style="11" customWidth="1"/>
    <col min="16" max="16" width="9.1796875" style="11" customWidth="1"/>
    <col min="17" max="17" width="19.1796875" style="11" customWidth="1"/>
    <col min="18" max="18" width="6.453125" style="11" customWidth="1"/>
    <col min="19" max="19" width="11.54296875" style="11" customWidth="1"/>
    <col min="20" max="20" width="7.1796875" style="11" customWidth="1"/>
    <col min="21" max="21" width="9" style="11" customWidth="1"/>
    <col min="22" max="22" width="6.81640625" style="11" customWidth="1"/>
    <col min="23" max="23" width="9.54296875" style="11" customWidth="1"/>
    <col min="24" max="24" width="8.453125" style="11" customWidth="1"/>
    <col min="25" max="25" width="8.54296875" style="11" customWidth="1"/>
    <col min="26" max="26" width="5.26953125" style="11" customWidth="1"/>
    <col min="27" max="27" width="7.453125" style="11" customWidth="1"/>
    <col min="28" max="29" width="9.26953125" style="11" customWidth="1"/>
    <col min="30" max="30" width="23.81640625" style="11" customWidth="1"/>
    <col min="31" max="31" width="9.26953125" style="11" customWidth="1"/>
    <col min="32" max="32" width="9.7265625" style="11" customWidth="1"/>
    <col min="33" max="16384" width="9.1796875" style="11"/>
  </cols>
  <sheetData>
    <row r="1" spans="1:38" s="4" customFormat="1" ht="21.75" customHeight="1" x14ac:dyDescent="0.5">
      <c r="A1" s="1" t="s">
        <v>90</v>
      </c>
      <c r="B1" s="2"/>
      <c r="C1" s="2"/>
      <c r="D1" s="2"/>
      <c r="E1" s="2"/>
      <c r="F1" s="2"/>
      <c r="G1" s="2"/>
      <c r="H1" s="3"/>
      <c r="J1" s="5"/>
      <c r="Q1" s="1" t="str">
        <f>A1</f>
        <v>Aggregate energy balance 2004</v>
      </c>
      <c r="R1" s="2"/>
      <c r="S1" s="2"/>
      <c r="T1" s="2"/>
      <c r="U1" s="2"/>
      <c r="V1" s="2"/>
      <c r="W1" s="2"/>
      <c r="X1" s="3"/>
      <c r="Z1" s="5"/>
    </row>
    <row r="2" spans="1:38" ht="23.5" thickBot="1" x14ac:dyDescent="0.55000000000000004">
      <c r="A2" s="1" t="s">
        <v>0</v>
      </c>
      <c r="B2" s="6"/>
      <c r="C2" s="6"/>
      <c r="D2" s="6"/>
      <c r="E2" s="6"/>
      <c r="F2" s="6"/>
      <c r="G2" s="7"/>
      <c r="H2" s="8"/>
      <c r="I2" s="9"/>
      <c r="J2" s="9"/>
      <c r="K2" s="40" t="str">
        <f>M4</f>
        <v>Terawatt hours</v>
      </c>
      <c r="L2" s="10"/>
      <c r="M2" s="10"/>
      <c r="N2" s="10"/>
      <c r="O2" s="10"/>
      <c r="Q2" s="1" t="s">
        <v>0</v>
      </c>
      <c r="R2" s="6"/>
      <c r="S2" s="6"/>
      <c r="T2" s="6"/>
      <c r="U2" s="6"/>
      <c r="V2" s="6"/>
      <c r="W2" s="7"/>
      <c r="X2" s="8"/>
      <c r="Y2" s="9"/>
      <c r="Z2" s="9"/>
      <c r="AA2" s="10" t="s">
        <v>1</v>
      </c>
    </row>
    <row r="3" spans="1:38" s="15" customFormat="1" ht="33.75" customHeight="1" thickTop="1" x14ac:dyDescent="0.25">
      <c r="A3" s="12"/>
      <c r="B3" s="13" t="s">
        <v>2</v>
      </c>
      <c r="C3" s="14" t="s">
        <v>3</v>
      </c>
      <c r="D3" s="13" t="s">
        <v>4</v>
      </c>
      <c r="E3" s="13" t="s">
        <v>5</v>
      </c>
      <c r="F3" s="14" t="s">
        <v>6</v>
      </c>
      <c r="G3" s="14" t="s">
        <v>7</v>
      </c>
      <c r="H3" s="13" t="s">
        <v>8</v>
      </c>
      <c r="I3" s="13" t="s">
        <v>9</v>
      </c>
      <c r="J3" s="13" t="s">
        <v>10</v>
      </c>
      <c r="K3" s="13" t="s">
        <v>11</v>
      </c>
      <c r="L3" s="38"/>
      <c r="M3" s="43" t="s">
        <v>76</v>
      </c>
      <c r="N3" s="44"/>
      <c r="O3" s="38"/>
      <c r="Q3" s="12"/>
      <c r="R3" s="13" t="s">
        <v>2</v>
      </c>
      <c r="S3" s="14" t="s">
        <v>70</v>
      </c>
      <c r="T3" s="13" t="s">
        <v>4</v>
      </c>
      <c r="U3" s="13" t="s">
        <v>5</v>
      </c>
      <c r="V3" s="14" t="s">
        <v>71</v>
      </c>
      <c r="W3" s="14" t="s">
        <v>72</v>
      </c>
      <c r="X3" s="13" t="s">
        <v>8</v>
      </c>
      <c r="Y3" s="13" t="s">
        <v>9</v>
      </c>
      <c r="Z3" s="13" t="s">
        <v>10</v>
      </c>
      <c r="AA3" s="13" t="s">
        <v>11</v>
      </c>
    </row>
    <row r="4" spans="1:38" s="19" customFormat="1" ht="10.5" customHeight="1" x14ac:dyDescent="0.25">
      <c r="A4" s="16" t="s">
        <v>12</v>
      </c>
      <c r="B4" s="17"/>
      <c r="C4" s="18"/>
      <c r="D4" s="18"/>
      <c r="E4" s="18"/>
      <c r="F4" s="18"/>
      <c r="G4" s="18"/>
      <c r="H4" s="18"/>
      <c r="I4" s="18"/>
      <c r="J4" s="18"/>
      <c r="K4" s="18"/>
      <c r="L4" s="18"/>
      <c r="M4" s="45" t="s">
        <v>68</v>
      </c>
      <c r="N4" s="46">
        <f>IF(M4=AD5,AE5,IF(M4=AD6,AE6,AE7))</f>
        <v>1.163E-2</v>
      </c>
      <c r="O4" s="18"/>
      <c r="Q4" s="16" t="s">
        <v>12</v>
      </c>
      <c r="R4" s="17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</row>
    <row r="5" spans="1:38" s="19" customFormat="1" ht="10.5" customHeight="1" x14ac:dyDescent="0.2">
      <c r="A5" s="6" t="s">
        <v>79</v>
      </c>
      <c r="B5" s="17">
        <f>R5*$N$4</f>
        <v>181.35461470000001</v>
      </c>
      <c r="C5" s="17">
        <f t="shared" ref="C5:K19" si="0">S5*$N$4</f>
        <v>0</v>
      </c>
      <c r="D5" s="17">
        <f t="shared" si="0"/>
        <v>1215.8849826999999</v>
      </c>
      <c r="E5" s="17">
        <f t="shared" si="0"/>
        <v>0</v>
      </c>
      <c r="F5" s="17">
        <f t="shared" si="0"/>
        <v>1121.2571387999999</v>
      </c>
      <c r="G5" s="17">
        <f t="shared" si="0"/>
        <v>35.821446700000003</v>
      </c>
      <c r="H5" s="17">
        <f t="shared" si="0"/>
        <v>218.03098270000001</v>
      </c>
      <c r="I5" s="17">
        <f t="shared" si="0"/>
        <v>0</v>
      </c>
      <c r="J5" s="17">
        <f t="shared" si="0"/>
        <v>0</v>
      </c>
      <c r="K5" s="17">
        <f t="shared" si="0"/>
        <v>2772.3491655999997</v>
      </c>
      <c r="L5" s="17"/>
      <c r="M5" s="17"/>
      <c r="N5" s="17"/>
      <c r="O5" s="17"/>
      <c r="P5" s="17"/>
      <c r="Q5" s="6" t="s">
        <v>79</v>
      </c>
      <c r="R5" s="17">
        <v>15593.69</v>
      </c>
      <c r="S5" s="17">
        <v>0</v>
      </c>
      <c r="T5" s="17">
        <v>104547.29</v>
      </c>
      <c r="U5" s="17">
        <v>0</v>
      </c>
      <c r="V5" s="17">
        <v>96410.76</v>
      </c>
      <c r="W5" s="17">
        <v>3080.09</v>
      </c>
      <c r="X5" s="17">
        <v>18747.29</v>
      </c>
      <c r="Y5" s="17">
        <v>0</v>
      </c>
      <c r="Z5" s="17">
        <v>0</v>
      </c>
      <c r="AA5" s="17">
        <v>238379.12</v>
      </c>
      <c r="AB5" s="18"/>
      <c r="AC5" s="18" t="s">
        <v>67</v>
      </c>
      <c r="AD5" s="18" t="s">
        <v>1</v>
      </c>
      <c r="AE5" s="18">
        <v>1</v>
      </c>
      <c r="AF5" s="18"/>
      <c r="AJ5" s="51"/>
      <c r="AK5" s="51"/>
      <c r="AL5" s="51"/>
    </row>
    <row r="6" spans="1:38" s="19" customFormat="1" ht="10.5" customHeight="1" x14ac:dyDescent="0.2">
      <c r="A6" s="6" t="s">
        <v>13</v>
      </c>
      <c r="B6" s="17">
        <f t="shared" ref="B6:K43" si="1">R6*$N$4</f>
        <v>272.8182845</v>
      </c>
      <c r="C6" s="17">
        <f t="shared" si="0"/>
        <v>8.4239578999999996</v>
      </c>
      <c r="D6" s="17">
        <f t="shared" si="0"/>
        <v>793.32975039999997</v>
      </c>
      <c r="E6" s="17">
        <f t="shared" si="0"/>
        <v>234.69654009999999</v>
      </c>
      <c r="F6" s="17">
        <f t="shared" si="0"/>
        <v>120.95502380000001</v>
      </c>
      <c r="G6" s="17">
        <f t="shared" si="0"/>
        <v>4.6703753999999993</v>
      </c>
      <c r="H6" s="17">
        <f t="shared" si="0"/>
        <v>0</v>
      </c>
      <c r="I6" s="17">
        <f t="shared" si="0"/>
        <v>9.7838537999999993</v>
      </c>
      <c r="J6" s="17">
        <f t="shared" si="0"/>
        <v>0</v>
      </c>
      <c r="K6" s="17">
        <f t="shared" si="0"/>
        <v>1444.6777858999999</v>
      </c>
      <c r="L6" s="17"/>
      <c r="M6" s="17"/>
      <c r="N6" s="17"/>
      <c r="O6" s="17"/>
      <c r="P6" s="17"/>
      <c r="Q6" s="6" t="s">
        <v>13</v>
      </c>
      <c r="R6" s="17">
        <v>23458.15</v>
      </c>
      <c r="S6" s="17">
        <v>724.33</v>
      </c>
      <c r="T6" s="17">
        <v>68214.080000000002</v>
      </c>
      <c r="U6" s="17">
        <v>20180.27</v>
      </c>
      <c r="V6" s="17">
        <v>10400.26</v>
      </c>
      <c r="W6" s="17">
        <v>401.58</v>
      </c>
      <c r="X6" s="17">
        <v>0</v>
      </c>
      <c r="Y6" s="17">
        <v>841.26</v>
      </c>
      <c r="Z6" s="17">
        <v>0</v>
      </c>
      <c r="AA6" s="17">
        <v>124219.93</v>
      </c>
      <c r="AB6" s="18"/>
      <c r="AC6" s="18"/>
      <c r="AD6" s="18" t="s">
        <v>69</v>
      </c>
      <c r="AE6" s="42">
        <v>4.1868000000000002E-2</v>
      </c>
      <c r="AF6" s="18"/>
      <c r="AJ6" s="51"/>
      <c r="AK6" s="51"/>
    </row>
    <row r="7" spans="1:38" s="19" customFormat="1" ht="10.5" customHeight="1" x14ac:dyDescent="0.2">
      <c r="A7" s="6" t="s">
        <v>14</v>
      </c>
      <c r="B7" s="17">
        <f t="shared" si="1"/>
        <v>-5.2050064999999996</v>
      </c>
      <c r="C7" s="17">
        <f t="shared" si="0"/>
        <v>-1.4431666999999999</v>
      </c>
      <c r="D7" s="17">
        <f t="shared" si="0"/>
        <v>-820.0715398000001</v>
      </c>
      <c r="E7" s="17">
        <f t="shared" si="0"/>
        <v>-385.04534219999999</v>
      </c>
      <c r="F7" s="17">
        <f t="shared" si="0"/>
        <v>-102.0310367</v>
      </c>
      <c r="G7" s="17">
        <f t="shared" si="0"/>
        <v>0</v>
      </c>
      <c r="H7" s="17">
        <f t="shared" si="0"/>
        <v>0</v>
      </c>
      <c r="I7" s="17">
        <f t="shared" si="0"/>
        <v>-2.2941338</v>
      </c>
      <c r="J7" s="17">
        <f t="shared" si="0"/>
        <v>0</v>
      </c>
      <c r="K7" s="17">
        <f t="shared" si="0"/>
        <v>-1316.0901094000001</v>
      </c>
      <c r="L7" s="17"/>
      <c r="M7" s="17"/>
      <c r="N7" s="17"/>
      <c r="O7" s="17"/>
      <c r="P7" s="17"/>
      <c r="Q7" s="6" t="s">
        <v>14</v>
      </c>
      <c r="R7" s="17">
        <v>-447.55</v>
      </c>
      <c r="S7" s="17">
        <v>-124.09</v>
      </c>
      <c r="T7" s="17">
        <v>-70513.460000000006</v>
      </c>
      <c r="U7" s="17">
        <v>-33107.94</v>
      </c>
      <c r="V7" s="17">
        <v>-8773.09</v>
      </c>
      <c r="W7" s="17">
        <v>0</v>
      </c>
      <c r="X7" s="17">
        <v>0</v>
      </c>
      <c r="Y7" s="17">
        <v>-197.26</v>
      </c>
      <c r="Z7" s="17">
        <v>0</v>
      </c>
      <c r="AA7" s="17">
        <v>-113163.38</v>
      </c>
      <c r="AB7" s="18"/>
      <c r="AC7" s="18"/>
      <c r="AD7" s="18" t="s">
        <v>68</v>
      </c>
      <c r="AE7" s="41">
        <v>1.163E-2</v>
      </c>
      <c r="AF7" s="18"/>
      <c r="AJ7" s="51"/>
      <c r="AK7" s="51"/>
    </row>
    <row r="8" spans="1:38" s="19" customFormat="1" ht="10.5" customHeight="1" x14ac:dyDescent="0.2">
      <c r="A8" s="6" t="s">
        <v>15</v>
      </c>
      <c r="B8" s="17">
        <f t="shared" si="1"/>
        <v>0</v>
      </c>
      <c r="C8" s="17">
        <f t="shared" si="0"/>
        <v>0</v>
      </c>
      <c r="D8" s="17">
        <f t="shared" si="0"/>
        <v>0</v>
      </c>
      <c r="E8" s="17">
        <f t="shared" si="0"/>
        <v>-25.830346300000002</v>
      </c>
      <c r="F8" s="17">
        <f t="shared" si="0"/>
        <v>0</v>
      </c>
      <c r="G8" s="17">
        <f t="shared" si="0"/>
        <v>0</v>
      </c>
      <c r="H8" s="17">
        <f t="shared" si="0"/>
        <v>0</v>
      </c>
      <c r="I8" s="17">
        <f t="shared" si="0"/>
        <v>0</v>
      </c>
      <c r="J8" s="17">
        <f t="shared" si="0"/>
        <v>0</v>
      </c>
      <c r="K8" s="17">
        <f t="shared" si="0"/>
        <v>-25.830346300000002</v>
      </c>
      <c r="L8" s="17"/>
      <c r="M8" s="17"/>
      <c r="N8" s="17"/>
      <c r="O8" s="17"/>
      <c r="P8" s="17"/>
      <c r="Q8" s="6" t="s">
        <v>15</v>
      </c>
      <c r="R8" s="17">
        <v>0</v>
      </c>
      <c r="S8" s="17">
        <v>0</v>
      </c>
      <c r="T8" s="17">
        <v>0</v>
      </c>
      <c r="U8" s="17">
        <v>-2221.0100000000002</v>
      </c>
      <c r="V8" s="17">
        <v>0</v>
      </c>
      <c r="W8" s="17">
        <v>0</v>
      </c>
      <c r="X8" s="17">
        <v>0</v>
      </c>
      <c r="Y8" s="17">
        <v>0</v>
      </c>
      <c r="Z8" s="17">
        <v>0</v>
      </c>
      <c r="AA8" s="17">
        <v>-2221.0100000000002</v>
      </c>
      <c r="AB8" s="18"/>
      <c r="AC8" s="18"/>
      <c r="AD8" s="18"/>
      <c r="AE8" s="18"/>
      <c r="AF8" s="18"/>
      <c r="AJ8" s="51"/>
      <c r="AK8" s="51"/>
    </row>
    <row r="9" spans="1:38" s="19" customFormat="1" ht="10.5" customHeight="1" x14ac:dyDescent="0.2">
      <c r="A9" s="6" t="s">
        <v>16</v>
      </c>
      <c r="B9" s="24">
        <f t="shared" si="1"/>
        <v>-0.65093109999999998</v>
      </c>
      <c r="C9" s="24">
        <f t="shared" si="0"/>
        <v>-0.97087239999999997</v>
      </c>
      <c r="D9" s="24">
        <f t="shared" si="0"/>
        <v>-1.7284505999999999</v>
      </c>
      <c r="E9" s="24">
        <f t="shared" si="0"/>
        <v>-3.8076619999999997</v>
      </c>
      <c r="F9" s="24">
        <f t="shared" si="0"/>
        <v>-6.2349592999999999</v>
      </c>
      <c r="G9" s="24">
        <f t="shared" si="0"/>
        <v>0</v>
      </c>
      <c r="H9" s="24">
        <f t="shared" si="0"/>
        <v>0</v>
      </c>
      <c r="I9" s="24">
        <f t="shared" si="0"/>
        <v>0</v>
      </c>
      <c r="J9" s="24">
        <f t="shared" si="0"/>
        <v>0</v>
      </c>
      <c r="K9" s="24">
        <f t="shared" si="0"/>
        <v>-13.392875399999999</v>
      </c>
      <c r="L9" s="20"/>
      <c r="M9" s="20"/>
      <c r="N9" s="20"/>
      <c r="O9" s="20"/>
      <c r="P9" s="20"/>
      <c r="Q9" s="6" t="s">
        <v>73</v>
      </c>
      <c r="R9" s="24">
        <v>-55.97</v>
      </c>
      <c r="S9" s="24">
        <v>-83.48</v>
      </c>
      <c r="T9" s="24">
        <v>-148.62</v>
      </c>
      <c r="U9" s="24">
        <v>-327.39999999999998</v>
      </c>
      <c r="V9" s="24">
        <v>-536.11</v>
      </c>
      <c r="W9" s="24">
        <v>0</v>
      </c>
      <c r="X9" s="24">
        <v>0</v>
      </c>
      <c r="Y9" s="24">
        <v>0</v>
      </c>
      <c r="Z9" s="24">
        <v>0</v>
      </c>
      <c r="AA9" s="24">
        <v>-1151.58</v>
      </c>
      <c r="AB9" s="18"/>
      <c r="AC9" s="18"/>
      <c r="AD9" s="18"/>
      <c r="AE9" s="18"/>
      <c r="AF9" s="18"/>
      <c r="AJ9" s="51"/>
      <c r="AK9" s="51"/>
    </row>
    <row r="10" spans="1:38" s="23" customFormat="1" ht="10.5" customHeight="1" x14ac:dyDescent="0.25">
      <c r="A10" s="21" t="s">
        <v>17</v>
      </c>
      <c r="B10" s="22">
        <f t="shared" si="1"/>
        <v>448.31696160000001</v>
      </c>
      <c r="C10" s="22">
        <f t="shared" si="0"/>
        <v>6.0099187999999995</v>
      </c>
      <c r="D10" s="22">
        <f t="shared" si="0"/>
        <v>1187.4146263999999</v>
      </c>
      <c r="E10" s="22">
        <f t="shared" si="0"/>
        <v>-179.98669409999999</v>
      </c>
      <c r="F10" s="22">
        <f t="shared" si="0"/>
        <v>1133.9461666</v>
      </c>
      <c r="G10" s="22">
        <f t="shared" si="0"/>
        <v>40.4918221</v>
      </c>
      <c r="H10" s="22">
        <f t="shared" si="0"/>
        <v>218.03098270000001</v>
      </c>
      <c r="I10" s="22">
        <f t="shared" si="0"/>
        <v>7.4897200000000002</v>
      </c>
      <c r="J10" s="22">
        <f t="shared" si="0"/>
        <v>0</v>
      </c>
      <c r="K10" s="22">
        <f t="shared" si="0"/>
        <v>2861.7135041000001</v>
      </c>
      <c r="L10" s="25"/>
      <c r="M10" s="25"/>
      <c r="N10" s="25"/>
      <c r="O10" s="25"/>
      <c r="P10" s="17"/>
      <c r="Q10" s="21" t="s">
        <v>17</v>
      </c>
      <c r="R10" s="22">
        <v>38548.32</v>
      </c>
      <c r="S10" s="22">
        <v>516.76</v>
      </c>
      <c r="T10" s="22">
        <v>102099.28</v>
      </c>
      <c r="U10" s="22">
        <v>-15476.07</v>
      </c>
      <c r="V10" s="22">
        <v>97501.82</v>
      </c>
      <c r="W10" s="22">
        <v>3481.67</v>
      </c>
      <c r="X10" s="22">
        <v>18747.29</v>
      </c>
      <c r="Y10" s="22">
        <v>644</v>
      </c>
      <c r="Z10" s="22">
        <v>0</v>
      </c>
      <c r="AA10" s="22">
        <v>246063.07</v>
      </c>
      <c r="AB10" s="18"/>
      <c r="AC10" s="18"/>
      <c r="AD10" s="18"/>
      <c r="AE10" s="18"/>
      <c r="AF10" s="18"/>
      <c r="AJ10" s="51"/>
      <c r="AK10" s="51"/>
    </row>
    <row r="11" spans="1:38" s="23" customFormat="1" ht="11.25" customHeight="1" x14ac:dyDescent="0.2">
      <c r="A11" s="21" t="s">
        <v>18</v>
      </c>
      <c r="B11" s="24">
        <f t="shared" si="1"/>
        <v>1.09322E-2</v>
      </c>
      <c r="C11" s="24">
        <f t="shared" si="0"/>
        <v>-0.59964280000000003</v>
      </c>
      <c r="D11" s="24">
        <f t="shared" si="0"/>
        <v>-2.0482756000000002</v>
      </c>
      <c r="E11" s="24">
        <f t="shared" si="0"/>
        <v>-0.58812909999999996</v>
      </c>
      <c r="F11" s="24">
        <f t="shared" si="0"/>
        <v>5.2061694999999997</v>
      </c>
      <c r="G11" s="24">
        <f t="shared" si="0"/>
        <v>9.3039999999999996E-4</v>
      </c>
      <c r="H11" s="24">
        <f t="shared" si="0"/>
        <v>0</v>
      </c>
      <c r="I11" s="24">
        <f t="shared" si="0"/>
        <v>2.4502084000000002</v>
      </c>
      <c r="J11" s="24">
        <f t="shared" si="0"/>
        <v>0</v>
      </c>
      <c r="K11" s="24">
        <f t="shared" si="0"/>
        <v>4.4321929999999998</v>
      </c>
      <c r="L11" s="24"/>
      <c r="M11" s="24"/>
      <c r="N11" s="24"/>
      <c r="O11" s="24"/>
      <c r="P11" s="17"/>
      <c r="Q11" s="21" t="s">
        <v>74</v>
      </c>
      <c r="R11" s="24">
        <v>0.94</v>
      </c>
      <c r="S11" s="24">
        <v>-51.56</v>
      </c>
      <c r="T11" s="24">
        <v>-176.12</v>
      </c>
      <c r="U11" s="24">
        <v>-50.57</v>
      </c>
      <c r="V11" s="24">
        <v>447.65</v>
      </c>
      <c r="W11" s="24">
        <v>0.08</v>
      </c>
      <c r="X11" s="24">
        <v>0</v>
      </c>
      <c r="Y11" s="24">
        <v>210.68</v>
      </c>
      <c r="Z11" s="24">
        <v>0</v>
      </c>
      <c r="AA11" s="24">
        <v>381.1</v>
      </c>
      <c r="AB11" s="18"/>
      <c r="AC11" s="18"/>
      <c r="AD11" s="18"/>
      <c r="AE11" s="18"/>
      <c r="AF11" s="18"/>
      <c r="AJ11" s="51"/>
      <c r="AK11" s="51"/>
    </row>
    <row r="12" spans="1:38" s="23" customFormat="1" ht="10.5" customHeight="1" x14ac:dyDescent="0.25">
      <c r="A12" s="21" t="s">
        <v>19</v>
      </c>
      <c r="B12" s="22">
        <f t="shared" si="1"/>
        <v>448.3061457</v>
      </c>
      <c r="C12" s="22">
        <f t="shared" si="0"/>
        <v>6.6095616000000001</v>
      </c>
      <c r="D12" s="22">
        <f t="shared" si="0"/>
        <v>1189.462902</v>
      </c>
      <c r="E12" s="22">
        <f t="shared" si="0"/>
        <v>-179.39856499999999</v>
      </c>
      <c r="F12" s="22">
        <f t="shared" si="0"/>
        <v>1128.7399971</v>
      </c>
      <c r="G12" s="22">
        <f t="shared" si="0"/>
        <v>40.490891699999999</v>
      </c>
      <c r="H12" s="22">
        <f t="shared" si="0"/>
        <v>218.03098270000001</v>
      </c>
      <c r="I12" s="22">
        <f t="shared" si="0"/>
        <v>5.0395116</v>
      </c>
      <c r="J12" s="22">
        <f t="shared" si="0"/>
        <v>0</v>
      </c>
      <c r="K12" s="22">
        <f t="shared" si="0"/>
        <v>2857.2813111</v>
      </c>
      <c r="L12" s="25"/>
      <c r="M12" s="25"/>
      <c r="N12" s="25"/>
      <c r="O12" s="25"/>
      <c r="P12" s="17"/>
      <c r="Q12" s="21" t="s">
        <v>19</v>
      </c>
      <c r="R12" s="22">
        <v>38547.39</v>
      </c>
      <c r="S12" s="22">
        <v>568.32000000000005</v>
      </c>
      <c r="T12" s="22">
        <v>102275.4</v>
      </c>
      <c r="U12" s="22">
        <v>-15425.5</v>
      </c>
      <c r="V12" s="22">
        <v>97054.17</v>
      </c>
      <c r="W12" s="22">
        <v>3481.59</v>
      </c>
      <c r="X12" s="22">
        <v>18747.29</v>
      </c>
      <c r="Y12" s="22">
        <v>433.32</v>
      </c>
      <c r="Z12" s="22">
        <v>0</v>
      </c>
      <c r="AA12" s="22">
        <v>245681.97</v>
      </c>
      <c r="AB12" s="18"/>
      <c r="AC12" s="18"/>
      <c r="AD12" s="18"/>
      <c r="AE12" s="18"/>
      <c r="AF12" s="18"/>
      <c r="AJ12" s="51"/>
      <c r="AK12" s="51"/>
    </row>
    <row r="13" spans="1:38" s="19" customFormat="1" ht="10.5" customHeight="1" x14ac:dyDescent="0.2">
      <c r="A13" s="6" t="s">
        <v>20</v>
      </c>
      <c r="B13" s="24">
        <f t="shared" si="1"/>
        <v>0</v>
      </c>
      <c r="C13" s="24">
        <f t="shared" si="0"/>
        <v>-1.3673390999999999</v>
      </c>
      <c r="D13" s="24">
        <f t="shared" si="0"/>
        <v>-48.793897600000001</v>
      </c>
      <c r="E13" s="24">
        <f t="shared" si="0"/>
        <v>48.585953200000006</v>
      </c>
      <c r="F13" s="24">
        <f t="shared" si="0"/>
        <v>-3.8844199999999995E-2</v>
      </c>
      <c r="G13" s="24">
        <f t="shared" si="0"/>
        <v>0</v>
      </c>
      <c r="H13" s="24">
        <f t="shared" si="0"/>
        <v>-6.7830811999999998</v>
      </c>
      <c r="I13" s="24">
        <f t="shared" si="0"/>
        <v>6.7830811999999998</v>
      </c>
      <c r="J13" s="24">
        <f t="shared" si="0"/>
        <v>0</v>
      </c>
      <c r="K13" s="24">
        <f t="shared" si="0"/>
        <v>-1.6141276999999998</v>
      </c>
      <c r="L13" s="24"/>
      <c r="M13" s="24"/>
      <c r="N13" s="24"/>
      <c r="O13" s="24"/>
      <c r="P13" s="17"/>
      <c r="Q13" s="6" t="s">
        <v>20</v>
      </c>
      <c r="R13" s="24">
        <v>0</v>
      </c>
      <c r="S13" s="24">
        <v>-117.57</v>
      </c>
      <c r="T13" s="24">
        <v>-4195.5200000000004</v>
      </c>
      <c r="U13" s="24">
        <v>4177.6400000000003</v>
      </c>
      <c r="V13" s="24">
        <v>-3.34</v>
      </c>
      <c r="W13" s="24">
        <v>0</v>
      </c>
      <c r="X13" s="24">
        <v>-583.24</v>
      </c>
      <c r="Y13" s="24">
        <v>583.24</v>
      </c>
      <c r="Z13" s="24">
        <v>0</v>
      </c>
      <c r="AA13" s="24">
        <v>-138.79</v>
      </c>
      <c r="AB13" s="18"/>
      <c r="AC13" s="18"/>
      <c r="AD13" s="18"/>
      <c r="AE13" s="18"/>
      <c r="AF13" s="18"/>
      <c r="AJ13" s="51"/>
      <c r="AK13" s="51"/>
    </row>
    <row r="14" spans="1:38" s="19" customFormat="1" ht="10.5" customHeight="1" x14ac:dyDescent="0.25">
      <c r="A14" s="16" t="s">
        <v>21</v>
      </c>
      <c r="B14" s="25">
        <f t="shared" si="1"/>
        <v>-425.12592749999999</v>
      </c>
      <c r="C14" s="25">
        <f t="shared" si="0"/>
        <v>19.835430199999998</v>
      </c>
      <c r="D14" s="25">
        <f t="shared" si="0"/>
        <v>-1140.6690043999999</v>
      </c>
      <c r="E14" s="25">
        <f t="shared" si="0"/>
        <v>1131.2684753999999</v>
      </c>
      <c r="F14" s="25">
        <f t="shared" si="0"/>
        <v>-362.66794290000001</v>
      </c>
      <c r="G14" s="25">
        <f t="shared" si="0"/>
        <v>-32.180442599999999</v>
      </c>
      <c r="H14" s="25">
        <f t="shared" si="0"/>
        <v>-211.24778520000001</v>
      </c>
      <c r="I14" s="25">
        <f t="shared" si="0"/>
        <v>384.49710400000004</v>
      </c>
      <c r="J14" s="25">
        <f t="shared" si="0"/>
        <v>14.8095257</v>
      </c>
      <c r="K14" s="25">
        <f t="shared" si="0"/>
        <v>-621.48068360000002</v>
      </c>
      <c r="L14" s="25"/>
      <c r="M14" s="25"/>
      <c r="N14" s="25"/>
      <c r="O14" s="25"/>
      <c r="P14" s="17"/>
      <c r="Q14" s="16" t="s">
        <v>21</v>
      </c>
      <c r="R14" s="25">
        <v>-36554.25</v>
      </c>
      <c r="S14" s="25">
        <v>1705.54</v>
      </c>
      <c r="T14" s="25">
        <v>-98079.88</v>
      </c>
      <c r="U14" s="25">
        <v>97271.58</v>
      </c>
      <c r="V14" s="25">
        <v>-31183.83</v>
      </c>
      <c r="W14" s="25">
        <v>-2767.02</v>
      </c>
      <c r="X14" s="25">
        <v>-18164.04</v>
      </c>
      <c r="Y14" s="25">
        <v>33060.800000000003</v>
      </c>
      <c r="Z14" s="25">
        <v>1273.3900000000001</v>
      </c>
      <c r="AA14" s="25">
        <v>-53437.72</v>
      </c>
      <c r="AB14" s="18"/>
      <c r="AC14" s="18"/>
      <c r="AD14" s="18"/>
      <c r="AE14" s="18"/>
      <c r="AF14" s="18"/>
      <c r="AJ14" s="51"/>
      <c r="AK14" s="51"/>
    </row>
    <row r="15" spans="1:38" s="19" customFormat="1" ht="10.5" customHeight="1" x14ac:dyDescent="0.2">
      <c r="A15" s="6" t="s">
        <v>22</v>
      </c>
      <c r="B15" s="17">
        <f t="shared" si="1"/>
        <v>-364.80774659999997</v>
      </c>
      <c r="C15" s="17">
        <f t="shared" si="0"/>
        <v>-10.717045000000001</v>
      </c>
      <c r="D15" s="17">
        <f t="shared" si="0"/>
        <v>0</v>
      </c>
      <c r="E15" s="17">
        <f t="shared" si="0"/>
        <v>-7.4972794999999994</v>
      </c>
      <c r="F15" s="17">
        <f t="shared" si="0"/>
        <v>-340.82436059999998</v>
      </c>
      <c r="G15" s="17">
        <f t="shared" si="0"/>
        <v>-32.180442599999999</v>
      </c>
      <c r="H15" s="17">
        <f t="shared" si="0"/>
        <v>-211.24778520000001</v>
      </c>
      <c r="I15" s="17">
        <f t="shared" si="0"/>
        <v>384.49710400000004</v>
      </c>
      <c r="J15" s="17">
        <f t="shared" si="0"/>
        <v>0</v>
      </c>
      <c r="K15" s="17">
        <f t="shared" si="0"/>
        <v>-582.77767180000001</v>
      </c>
      <c r="L15" s="17"/>
      <c r="M15" s="17"/>
      <c r="N15" s="17"/>
      <c r="O15" s="17"/>
      <c r="P15" s="17"/>
      <c r="Q15" s="6" t="s">
        <v>22</v>
      </c>
      <c r="R15" s="17">
        <v>-31367.82</v>
      </c>
      <c r="S15" s="17">
        <v>-921.5</v>
      </c>
      <c r="T15" s="17">
        <v>0</v>
      </c>
      <c r="U15" s="17">
        <v>-644.65</v>
      </c>
      <c r="V15" s="17">
        <v>-29305.62</v>
      </c>
      <c r="W15" s="17">
        <v>-2767.02</v>
      </c>
      <c r="X15" s="17">
        <v>-18164.04</v>
      </c>
      <c r="Y15" s="17">
        <v>33060.800000000003</v>
      </c>
      <c r="Z15" s="17">
        <v>0</v>
      </c>
      <c r="AA15" s="17">
        <v>-50109.86</v>
      </c>
      <c r="AB15" s="18"/>
      <c r="AC15" s="18"/>
      <c r="AD15" s="18"/>
      <c r="AE15" s="18"/>
      <c r="AF15" s="18"/>
      <c r="AJ15" s="51"/>
      <c r="AK15" s="51"/>
    </row>
    <row r="16" spans="1:38" s="19" customFormat="1" ht="10.5" customHeight="1" x14ac:dyDescent="0.2">
      <c r="A16" s="6" t="s">
        <v>23</v>
      </c>
      <c r="B16" s="17">
        <f t="shared" si="1"/>
        <v>-354.3786604</v>
      </c>
      <c r="C16" s="17">
        <f t="shared" si="0"/>
        <v>0</v>
      </c>
      <c r="D16" s="17">
        <f t="shared" si="0"/>
        <v>0</v>
      </c>
      <c r="E16" s="17">
        <f t="shared" si="0"/>
        <v>-1.778227</v>
      </c>
      <c r="F16" s="17">
        <f t="shared" si="0"/>
        <v>-304.49666000000002</v>
      </c>
      <c r="G16" s="17">
        <f t="shared" si="0"/>
        <v>-6.2753154000000002</v>
      </c>
      <c r="H16" s="17">
        <f t="shared" si="0"/>
        <v>-211.24778520000001</v>
      </c>
      <c r="I16" s="17">
        <f t="shared" si="0"/>
        <v>351.7567932</v>
      </c>
      <c r="J16" s="17">
        <f t="shared" si="0"/>
        <v>0</v>
      </c>
      <c r="K16" s="17">
        <f t="shared" si="0"/>
        <v>-526.41985479999994</v>
      </c>
      <c r="L16" s="17"/>
      <c r="M16" s="17"/>
      <c r="N16" s="17"/>
      <c r="O16" s="17"/>
      <c r="P16" s="17"/>
      <c r="Q16" s="6" t="s">
        <v>23</v>
      </c>
      <c r="R16" s="17">
        <v>-30471.08</v>
      </c>
      <c r="S16" s="17">
        <v>0</v>
      </c>
      <c r="T16" s="17">
        <v>0</v>
      </c>
      <c r="U16" s="17">
        <v>-152.9</v>
      </c>
      <c r="V16" s="17">
        <v>-26182</v>
      </c>
      <c r="W16" s="17">
        <v>-539.58000000000004</v>
      </c>
      <c r="X16" s="17">
        <v>-18164.04</v>
      </c>
      <c r="Y16" s="17">
        <v>30245.64</v>
      </c>
      <c r="Z16" s="17">
        <v>0</v>
      </c>
      <c r="AA16" s="17">
        <v>-45263.96</v>
      </c>
      <c r="AB16" s="18"/>
      <c r="AC16" s="18"/>
      <c r="AD16" s="18"/>
      <c r="AE16" s="18"/>
      <c r="AF16" s="18"/>
      <c r="AJ16" s="51"/>
      <c r="AK16" s="51"/>
    </row>
    <row r="17" spans="1:37" s="19" customFormat="1" ht="10.5" customHeight="1" x14ac:dyDescent="0.2">
      <c r="A17" s="6" t="s">
        <v>24</v>
      </c>
      <c r="B17" s="17">
        <f t="shared" si="1"/>
        <v>-10.4290862</v>
      </c>
      <c r="C17" s="17">
        <f t="shared" si="0"/>
        <v>-10.717045000000001</v>
      </c>
      <c r="D17" s="17">
        <f t="shared" si="0"/>
        <v>0</v>
      </c>
      <c r="E17" s="17">
        <f t="shared" si="0"/>
        <v>-5.7191687999999994</v>
      </c>
      <c r="F17" s="17">
        <f t="shared" si="0"/>
        <v>-36.3277006</v>
      </c>
      <c r="G17" s="17">
        <f t="shared" si="0"/>
        <v>-25.905127199999999</v>
      </c>
      <c r="H17" s="17">
        <f t="shared" si="0"/>
        <v>0</v>
      </c>
      <c r="I17" s="17">
        <f t="shared" si="0"/>
        <v>32.740194500000001</v>
      </c>
      <c r="J17" s="17">
        <f t="shared" si="0"/>
        <v>0</v>
      </c>
      <c r="K17" s="17">
        <f t="shared" si="0"/>
        <v>-56.357816999999997</v>
      </c>
      <c r="L17" s="17"/>
      <c r="M17" s="17"/>
      <c r="N17" s="17"/>
      <c r="O17" s="17"/>
      <c r="P17" s="17"/>
      <c r="Q17" s="6" t="s">
        <v>24</v>
      </c>
      <c r="R17" s="17">
        <v>-896.74</v>
      </c>
      <c r="S17" s="17">
        <v>-921.5</v>
      </c>
      <c r="T17" s="17">
        <v>0</v>
      </c>
      <c r="U17" s="17">
        <v>-491.76</v>
      </c>
      <c r="V17" s="17">
        <v>-3123.62</v>
      </c>
      <c r="W17" s="17">
        <v>-2227.44</v>
      </c>
      <c r="X17" s="17">
        <v>0</v>
      </c>
      <c r="Y17" s="17">
        <v>2815.15</v>
      </c>
      <c r="Z17" s="17">
        <v>0</v>
      </c>
      <c r="AA17" s="17">
        <v>-4845.8999999999996</v>
      </c>
      <c r="AB17" s="18"/>
      <c r="AC17" s="18"/>
      <c r="AD17" s="18"/>
      <c r="AE17" s="18"/>
      <c r="AF17" s="18"/>
      <c r="AJ17" s="51"/>
      <c r="AK17" s="51"/>
    </row>
    <row r="18" spans="1:37" s="26" customFormat="1" ht="10.5" customHeight="1" x14ac:dyDescent="0.2">
      <c r="A18" s="6" t="s">
        <v>25</v>
      </c>
      <c r="B18" s="17">
        <f t="shared" si="1"/>
        <v>-3.4484112999999996</v>
      </c>
      <c r="C18" s="17">
        <f t="shared" si="0"/>
        <v>-0.59754940000000001</v>
      </c>
      <c r="D18" s="17">
        <f t="shared" si="0"/>
        <v>0</v>
      </c>
      <c r="E18" s="17">
        <f t="shared" si="0"/>
        <v>-0.83212649999999999</v>
      </c>
      <c r="F18" s="17">
        <f t="shared" si="0"/>
        <v>-21.843582300000001</v>
      </c>
      <c r="G18" s="17">
        <f t="shared" si="0"/>
        <v>0</v>
      </c>
      <c r="H18" s="17">
        <f t="shared" si="0"/>
        <v>0</v>
      </c>
      <c r="I18" s="17">
        <f t="shared" si="0"/>
        <v>0</v>
      </c>
      <c r="J18" s="17">
        <f t="shared" si="0"/>
        <v>14.8095257</v>
      </c>
      <c r="K18" s="17">
        <f t="shared" si="0"/>
        <v>-11.912143799999999</v>
      </c>
      <c r="L18" s="17"/>
      <c r="M18" s="17"/>
      <c r="N18" s="17"/>
      <c r="O18" s="17"/>
      <c r="P18" s="17"/>
      <c r="Q18" s="6" t="s">
        <v>25</v>
      </c>
      <c r="R18" s="17">
        <v>-296.51</v>
      </c>
      <c r="S18" s="17">
        <v>-51.38</v>
      </c>
      <c r="T18" s="17">
        <v>0</v>
      </c>
      <c r="U18" s="17">
        <v>-71.55</v>
      </c>
      <c r="V18" s="17">
        <v>-1878.21</v>
      </c>
      <c r="W18" s="17">
        <v>0</v>
      </c>
      <c r="X18" s="17">
        <v>0</v>
      </c>
      <c r="Y18" s="17">
        <v>0</v>
      </c>
      <c r="Z18" s="17">
        <v>1273.3900000000001</v>
      </c>
      <c r="AA18" s="17">
        <v>-1024.26</v>
      </c>
      <c r="AB18" s="18"/>
      <c r="AC18" s="18"/>
      <c r="AD18" s="18"/>
      <c r="AE18" s="18"/>
      <c r="AF18" s="18"/>
      <c r="AJ18" s="51"/>
      <c r="AK18" s="51"/>
    </row>
    <row r="19" spans="1:37" s="19" customFormat="1" ht="10.5" customHeight="1" x14ac:dyDescent="0.2">
      <c r="A19" s="6" t="s">
        <v>26</v>
      </c>
      <c r="B19" s="17">
        <f t="shared" si="1"/>
        <v>0</v>
      </c>
      <c r="C19" s="17">
        <f t="shared" si="0"/>
        <v>0</v>
      </c>
      <c r="D19" s="17">
        <f t="shared" si="0"/>
        <v>-1140.6690043999999</v>
      </c>
      <c r="E19" s="17">
        <f t="shared" si="0"/>
        <v>1143.1910862</v>
      </c>
      <c r="F19" s="17">
        <f t="shared" si="0"/>
        <v>0</v>
      </c>
      <c r="G19" s="17">
        <f t="shared" si="0"/>
        <v>0</v>
      </c>
      <c r="H19" s="17">
        <f t="shared" si="0"/>
        <v>0</v>
      </c>
      <c r="I19" s="17">
        <f t="shared" si="0"/>
        <v>0</v>
      </c>
      <c r="J19" s="17">
        <f t="shared" si="0"/>
        <v>0</v>
      </c>
      <c r="K19" s="17">
        <f t="shared" si="0"/>
        <v>2.5219654999999999</v>
      </c>
      <c r="L19" s="17"/>
      <c r="M19" s="17"/>
      <c r="N19" s="17"/>
      <c r="O19" s="17"/>
      <c r="P19" s="17"/>
      <c r="Q19" s="6" t="s">
        <v>26</v>
      </c>
      <c r="R19" s="17">
        <v>0</v>
      </c>
      <c r="S19" s="17">
        <v>0</v>
      </c>
      <c r="T19" s="17">
        <v>-98079.88</v>
      </c>
      <c r="U19" s="17">
        <v>98296.74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216.85</v>
      </c>
      <c r="AB19" s="18"/>
      <c r="AC19" s="18"/>
      <c r="AD19" s="18"/>
      <c r="AE19" s="18"/>
      <c r="AF19" s="18"/>
      <c r="AJ19" s="51"/>
      <c r="AK19" s="51"/>
    </row>
    <row r="20" spans="1:37" s="19" customFormat="1" ht="10.5" customHeight="1" x14ac:dyDescent="0.2">
      <c r="A20" s="6" t="s">
        <v>27</v>
      </c>
      <c r="B20" s="17">
        <f t="shared" si="1"/>
        <v>-46.484179599999997</v>
      </c>
      <c r="C20" s="17">
        <f t="shared" si="1"/>
        <v>46.269722399999999</v>
      </c>
      <c r="D20" s="17">
        <f t="shared" si="1"/>
        <v>0</v>
      </c>
      <c r="E20" s="17">
        <f t="shared" si="1"/>
        <v>0</v>
      </c>
      <c r="F20" s="17">
        <f t="shared" si="1"/>
        <v>0</v>
      </c>
      <c r="G20" s="17">
        <f t="shared" si="1"/>
        <v>0</v>
      </c>
      <c r="H20" s="17">
        <f t="shared" si="1"/>
        <v>0</v>
      </c>
      <c r="I20" s="17">
        <f t="shared" si="1"/>
        <v>0</v>
      </c>
      <c r="J20" s="17">
        <f t="shared" si="1"/>
        <v>0</v>
      </c>
      <c r="K20" s="17">
        <f t="shared" si="1"/>
        <v>-0.21445720000000001</v>
      </c>
      <c r="L20" s="17"/>
      <c r="M20" s="17"/>
      <c r="N20" s="17"/>
      <c r="O20" s="17"/>
      <c r="P20" s="17"/>
      <c r="Q20" s="6" t="s">
        <v>27</v>
      </c>
      <c r="R20" s="17">
        <v>-3996.92</v>
      </c>
      <c r="S20" s="17">
        <v>3978.48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-18.440000000000001</v>
      </c>
      <c r="AB20" s="18"/>
      <c r="AC20" s="18"/>
      <c r="AD20" s="18"/>
      <c r="AE20" s="18"/>
      <c r="AF20" s="18"/>
      <c r="AJ20" s="51"/>
      <c r="AK20" s="51"/>
    </row>
    <row r="21" spans="1:37" s="19" customFormat="1" ht="10.5" customHeight="1" x14ac:dyDescent="0.2">
      <c r="A21" s="6" t="s">
        <v>28</v>
      </c>
      <c r="B21" s="17">
        <f t="shared" si="1"/>
        <v>-7.5827599999999995</v>
      </c>
      <c r="C21" s="17">
        <f t="shared" si="1"/>
        <v>-17.920201799999997</v>
      </c>
      <c r="D21" s="17">
        <f t="shared" si="1"/>
        <v>0</v>
      </c>
      <c r="E21" s="17">
        <f t="shared" si="1"/>
        <v>-3.5930884999999999</v>
      </c>
      <c r="F21" s="17">
        <f t="shared" si="1"/>
        <v>0</v>
      </c>
      <c r="G21" s="17">
        <f t="shared" si="1"/>
        <v>0</v>
      </c>
      <c r="H21" s="17">
        <f t="shared" si="1"/>
        <v>0</v>
      </c>
      <c r="I21" s="17">
        <f t="shared" si="1"/>
        <v>0</v>
      </c>
      <c r="J21" s="17">
        <f t="shared" si="1"/>
        <v>0</v>
      </c>
      <c r="K21" s="17">
        <f t="shared" si="1"/>
        <v>-29.096050299999998</v>
      </c>
      <c r="L21" s="17"/>
      <c r="M21" s="17"/>
      <c r="N21" s="17"/>
      <c r="O21" s="17"/>
      <c r="P21" s="17"/>
      <c r="Q21" s="6" t="s">
        <v>28</v>
      </c>
      <c r="R21" s="17">
        <v>-652</v>
      </c>
      <c r="S21" s="17">
        <v>-1540.86</v>
      </c>
      <c r="T21" s="17">
        <v>0</v>
      </c>
      <c r="U21" s="17">
        <v>-308.95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-2501.81</v>
      </c>
      <c r="AB21" s="18"/>
      <c r="AC21" s="18"/>
      <c r="AD21" s="18"/>
      <c r="AE21" s="18"/>
      <c r="AF21" s="18"/>
      <c r="AJ21" s="51"/>
      <c r="AK21" s="51"/>
    </row>
    <row r="22" spans="1:37" s="19" customFormat="1" ht="10.5" customHeight="1" x14ac:dyDescent="0.2">
      <c r="A22" s="6" t="s">
        <v>29</v>
      </c>
      <c r="B22" s="17">
        <f t="shared" si="1"/>
        <v>-2.8028299999999997</v>
      </c>
      <c r="C22" s="17">
        <f t="shared" si="1"/>
        <v>2.8005040000000001</v>
      </c>
      <c r="D22" s="17">
        <f t="shared" si="1"/>
        <v>0</v>
      </c>
      <c r="E22" s="17">
        <f t="shared" si="1"/>
        <v>0</v>
      </c>
      <c r="F22" s="17">
        <f t="shared" si="1"/>
        <v>0</v>
      </c>
      <c r="G22" s="17">
        <f t="shared" si="1"/>
        <v>0</v>
      </c>
      <c r="H22" s="17">
        <f t="shared" si="1"/>
        <v>0</v>
      </c>
      <c r="I22" s="17">
        <f t="shared" si="1"/>
        <v>0</v>
      </c>
      <c r="J22" s="17">
        <f t="shared" si="1"/>
        <v>0</v>
      </c>
      <c r="K22" s="17">
        <f t="shared" si="1"/>
        <v>-2.3259999999999999E-3</v>
      </c>
      <c r="L22" s="17"/>
      <c r="M22" s="17"/>
      <c r="N22" s="17"/>
      <c r="O22" s="17"/>
      <c r="P22" s="17"/>
      <c r="Q22" s="6" t="s">
        <v>29</v>
      </c>
      <c r="R22" s="17">
        <v>-241</v>
      </c>
      <c r="S22" s="17">
        <v>240.8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-0.2</v>
      </c>
      <c r="AB22" s="18"/>
      <c r="AC22" s="18"/>
      <c r="AD22" s="18"/>
      <c r="AE22" s="18"/>
      <c r="AF22" s="18"/>
      <c r="AJ22" s="51"/>
      <c r="AK22" s="51"/>
    </row>
    <row r="23" spans="1:37" s="19" customFormat="1" ht="10.5" customHeight="1" x14ac:dyDescent="0.2">
      <c r="A23" s="27" t="s">
        <v>77</v>
      </c>
      <c r="B23" s="28">
        <f t="shared" si="1"/>
        <v>0</v>
      </c>
      <c r="C23" s="28">
        <f t="shared" si="1"/>
        <v>0</v>
      </c>
      <c r="D23" s="28">
        <f t="shared" si="1"/>
        <v>0</v>
      </c>
      <c r="E23" s="28">
        <f t="shared" si="1"/>
        <v>0</v>
      </c>
      <c r="F23" s="28">
        <f t="shared" si="1"/>
        <v>0</v>
      </c>
      <c r="G23" s="28">
        <f t="shared" si="1"/>
        <v>0</v>
      </c>
      <c r="H23" s="28">
        <f t="shared" si="1"/>
        <v>0</v>
      </c>
      <c r="I23" s="28">
        <f t="shared" si="1"/>
        <v>0</v>
      </c>
      <c r="J23" s="28">
        <f t="shared" si="1"/>
        <v>0</v>
      </c>
      <c r="K23" s="28">
        <f t="shared" si="1"/>
        <v>0</v>
      </c>
      <c r="L23" s="17"/>
      <c r="M23" s="17"/>
      <c r="N23" s="17"/>
      <c r="O23" s="17"/>
      <c r="P23" s="17"/>
      <c r="Q23" s="27" t="s">
        <v>77</v>
      </c>
      <c r="R23" s="28">
        <v>0</v>
      </c>
      <c r="S23" s="28">
        <v>0</v>
      </c>
      <c r="T23" s="28">
        <v>0</v>
      </c>
      <c r="U23" s="28">
        <v>0</v>
      </c>
      <c r="V23" s="28">
        <v>0</v>
      </c>
      <c r="W23" s="28">
        <v>0</v>
      </c>
      <c r="X23" s="28">
        <v>0</v>
      </c>
      <c r="Y23" s="28">
        <v>0</v>
      </c>
      <c r="Z23" s="28">
        <v>0</v>
      </c>
      <c r="AA23" s="28">
        <v>0</v>
      </c>
      <c r="AB23" s="18"/>
      <c r="AC23" s="18"/>
      <c r="AD23" s="18"/>
      <c r="AE23" s="18"/>
      <c r="AF23" s="18"/>
      <c r="AJ23" s="51"/>
      <c r="AK23" s="51"/>
    </row>
    <row r="24" spans="1:37" s="19" customFormat="1" ht="10.5" customHeight="1" x14ac:dyDescent="0.25">
      <c r="A24" s="16" t="s">
        <v>31</v>
      </c>
      <c r="B24" s="25">
        <f t="shared" si="1"/>
        <v>6.5011699999999992E-2</v>
      </c>
      <c r="C24" s="25">
        <f t="shared" si="1"/>
        <v>9.8791035000000011</v>
      </c>
      <c r="D24" s="25">
        <f t="shared" si="1"/>
        <v>0</v>
      </c>
      <c r="E24" s="25">
        <f t="shared" si="1"/>
        <v>67.570765199999997</v>
      </c>
      <c r="F24" s="25">
        <f t="shared" si="1"/>
        <v>87.6105345</v>
      </c>
      <c r="G24" s="25">
        <f t="shared" si="1"/>
        <v>0</v>
      </c>
      <c r="H24" s="25">
        <f t="shared" si="1"/>
        <v>0</v>
      </c>
      <c r="I24" s="25">
        <f t="shared" si="1"/>
        <v>26.64433</v>
      </c>
      <c r="J24" s="25">
        <f t="shared" si="1"/>
        <v>0.183754</v>
      </c>
      <c r="K24" s="25">
        <f t="shared" si="1"/>
        <v>191.9536152</v>
      </c>
      <c r="L24" s="25"/>
      <c r="M24" s="25"/>
      <c r="N24" s="25"/>
      <c r="O24" s="25"/>
      <c r="P24" s="17"/>
      <c r="Q24" s="16" t="s">
        <v>31</v>
      </c>
      <c r="R24" s="25">
        <v>5.59</v>
      </c>
      <c r="S24" s="25">
        <v>849.45</v>
      </c>
      <c r="T24" s="25">
        <v>0</v>
      </c>
      <c r="U24" s="25">
        <v>5810.04</v>
      </c>
      <c r="V24" s="25">
        <v>7533.15</v>
      </c>
      <c r="W24" s="25">
        <v>0</v>
      </c>
      <c r="X24" s="25">
        <v>0</v>
      </c>
      <c r="Y24" s="25">
        <v>2291</v>
      </c>
      <c r="Z24" s="25">
        <v>15.8</v>
      </c>
      <c r="AA24" s="25">
        <v>16505.04</v>
      </c>
      <c r="AB24" s="18"/>
      <c r="AC24" s="18"/>
      <c r="AD24" s="18"/>
      <c r="AE24" s="18"/>
      <c r="AF24" s="18"/>
      <c r="AJ24" s="51"/>
      <c r="AK24" s="51"/>
    </row>
    <row r="25" spans="1:37" s="19" customFormat="1" ht="10.5" customHeight="1" x14ac:dyDescent="0.2">
      <c r="A25" s="6" t="s">
        <v>22</v>
      </c>
      <c r="B25" s="17">
        <f t="shared" si="1"/>
        <v>0</v>
      </c>
      <c r="C25" s="17">
        <f t="shared" si="1"/>
        <v>0</v>
      </c>
      <c r="D25" s="17">
        <f t="shared" si="1"/>
        <v>0</v>
      </c>
      <c r="E25" s="17">
        <f t="shared" si="1"/>
        <v>0</v>
      </c>
      <c r="F25" s="17">
        <f t="shared" si="1"/>
        <v>0</v>
      </c>
      <c r="G25" s="17">
        <f t="shared" si="1"/>
        <v>0</v>
      </c>
      <c r="H25" s="17">
        <f t="shared" si="1"/>
        <v>0</v>
      </c>
      <c r="I25" s="17">
        <f t="shared" si="1"/>
        <v>17.029343799999999</v>
      </c>
      <c r="J25" s="17">
        <f t="shared" si="1"/>
        <v>2.2562199999999998E-2</v>
      </c>
      <c r="K25" s="17">
        <f t="shared" si="1"/>
        <v>17.051905999999999</v>
      </c>
      <c r="L25" s="17"/>
      <c r="M25" s="17"/>
      <c r="N25" s="17"/>
      <c r="O25" s="17"/>
      <c r="P25" s="17"/>
      <c r="Q25" s="6" t="s">
        <v>22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1464.26</v>
      </c>
      <c r="Z25" s="17">
        <v>1.94</v>
      </c>
      <c r="AA25" s="17">
        <v>1466.2</v>
      </c>
      <c r="AB25" s="18"/>
      <c r="AC25" s="18"/>
      <c r="AD25" s="18"/>
      <c r="AE25" s="18"/>
      <c r="AF25" s="18"/>
      <c r="AJ25" s="51"/>
      <c r="AK25" s="51"/>
    </row>
    <row r="26" spans="1:37" s="19" customFormat="1" ht="10.5" customHeight="1" x14ac:dyDescent="0.2">
      <c r="A26" s="6" t="s">
        <v>32</v>
      </c>
      <c r="B26" s="17">
        <f t="shared" si="1"/>
        <v>0</v>
      </c>
      <c r="C26" s="17">
        <f t="shared" si="1"/>
        <v>0</v>
      </c>
      <c r="D26" s="17">
        <f t="shared" si="1"/>
        <v>0</v>
      </c>
      <c r="E26" s="17">
        <f t="shared" si="1"/>
        <v>0</v>
      </c>
      <c r="F26" s="17">
        <f t="shared" si="1"/>
        <v>76.981761199999994</v>
      </c>
      <c r="G26" s="17">
        <f t="shared" si="1"/>
        <v>0</v>
      </c>
      <c r="H26" s="17">
        <f t="shared" si="1"/>
        <v>0</v>
      </c>
      <c r="I26" s="17">
        <f t="shared" si="1"/>
        <v>0.55777480000000002</v>
      </c>
      <c r="J26" s="17">
        <f t="shared" si="1"/>
        <v>0</v>
      </c>
      <c r="K26" s="17">
        <f t="shared" si="1"/>
        <v>77.539535999999998</v>
      </c>
      <c r="L26" s="17"/>
      <c r="M26" s="17"/>
      <c r="N26" s="17"/>
      <c r="O26" s="17"/>
      <c r="P26" s="17"/>
      <c r="Q26" s="6" t="s">
        <v>32</v>
      </c>
      <c r="R26" s="17">
        <v>0</v>
      </c>
      <c r="S26" s="17">
        <v>0</v>
      </c>
      <c r="T26" s="17">
        <v>0</v>
      </c>
      <c r="U26" s="17">
        <v>0</v>
      </c>
      <c r="V26" s="17">
        <v>6619.24</v>
      </c>
      <c r="W26" s="17">
        <v>0</v>
      </c>
      <c r="X26" s="17">
        <v>0</v>
      </c>
      <c r="Y26" s="17">
        <v>47.96</v>
      </c>
      <c r="Z26" s="17">
        <v>0</v>
      </c>
      <c r="AA26" s="17">
        <v>6667.2</v>
      </c>
      <c r="AB26" s="18"/>
      <c r="AC26" s="18"/>
      <c r="AD26" s="18"/>
      <c r="AE26" s="18"/>
      <c r="AF26" s="18"/>
      <c r="AJ26" s="51"/>
      <c r="AK26" s="51"/>
    </row>
    <row r="27" spans="1:37" s="19" customFormat="1" ht="10.5" customHeight="1" x14ac:dyDescent="0.2">
      <c r="A27" s="6" t="s">
        <v>26</v>
      </c>
      <c r="B27" s="17">
        <f t="shared" si="1"/>
        <v>0</v>
      </c>
      <c r="C27" s="17">
        <f t="shared" si="1"/>
        <v>0</v>
      </c>
      <c r="D27" s="17">
        <f t="shared" si="1"/>
        <v>0</v>
      </c>
      <c r="E27" s="17">
        <f t="shared" si="1"/>
        <v>67.553436500000004</v>
      </c>
      <c r="F27" s="17">
        <f t="shared" si="1"/>
        <v>3.0757861000000002</v>
      </c>
      <c r="G27" s="17">
        <f t="shared" si="1"/>
        <v>0</v>
      </c>
      <c r="H27" s="17">
        <f t="shared" si="1"/>
        <v>0</v>
      </c>
      <c r="I27" s="17">
        <f t="shared" si="1"/>
        <v>4.6807261000000002</v>
      </c>
      <c r="J27" s="17">
        <f t="shared" si="1"/>
        <v>0.1611918</v>
      </c>
      <c r="K27" s="17">
        <f t="shared" si="1"/>
        <v>75.471140500000004</v>
      </c>
      <c r="L27" s="17"/>
      <c r="M27" s="17"/>
      <c r="N27" s="17"/>
      <c r="O27" s="17"/>
      <c r="P27" s="17"/>
      <c r="Q27" s="6" t="s">
        <v>26</v>
      </c>
      <c r="R27" s="17">
        <v>0</v>
      </c>
      <c r="S27" s="17">
        <v>0</v>
      </c>
      <c r="T27" s="17">
        <v>0</v>
      </c>
      <c r="U27" s="17">
        <v>5808.55</v>
      </c>
      <c r="V27" s="17">
        <v>264.47000000000003</v>
      </c>
      <c r="W27" s="17">
        <v>0</v>
      </c>
      <c r="X27" s="17">
        <v>0</v>
      </c>
      <c r="Y27" s="17">
        <v>402.47</v>
      </c>
      <c r="Z27" s="17">
        <v>13.86</v>
      </c>
      <c r="AA27" s="17">
        <v>6489.35</v>
      </c>
      <c r="AB27" s="18"/>
      <c r="AC27" s="18"/>
      <c r="AD27" s="18"/>
      <c r="AE27" s="18"/>
      <c r="AF27" s="18"/>
      <c r="AJ27" s="51"/>
      <c r="AK27" s="51"/>
    </row>
    <row r="28" spans="1:37" s="19" customFormat="1" ht="10.5" customHeight="1" x14ac:dyDescent="0.2">
      <c r="A28" s="6" t="s">
        <v>33</v>
      </c>
      <c r="B28" s="17">
        <f t="shared" si="1"/>
        <v>6.5011699999999992E-2</v>
      </c>
      <c r="C28" s="17">
        <f t="shared" si="1"/>
        <v>0</v>
      </c>
      <c r="D28" s="17">
        <f t="shared" si="1"/>
        <v>0</v>
      </c>
      <c r="E28" s="17">
        <f t="shared" si="1"/>
        <v>0</v>
      </c>
      <c r="F28" s="17">
        <f t="shared" si="1"/>
        <v>0.25109169999999997</v>
      </c>
      <c r="G28" s="17">
        <f t="shared" si="1"/>
        <v>0</v>
      </c>
      <c r="H28" s="17">
        <f t="shared" si="1"/>
        <v>0</v>
      </c>
      <c r="I28" s="17">
        <f t="shared" si="1"/>
        <v>1.0273942</v>
      </c>
      <c r="J28" s="17">
        <f t="shared" si="1"/>
        <v>0</v>
      </c>
      <c r="K28" s="17">
        <f t="shared" si="1"/>
        <v>1.3434975999999998</v>
      </c>
      <c r="L28" s="17"/>
      <c r="M28" s="17"/>
      <c r="N28" s="17"/>
      <c r="O28" s="17"/>
      <c r="P28" s="17"/>
      <c r="Q28" s="6" t="s">
        <v>33</v>
      </c>
      <c r="R28" s="17">
        <v>5.59</v>
      </c>
      <c r="S28" s="17">
        <v>0</v>
      </c>
      <c r="T28" s="17">
        <v>0</v>
      </c>
      <c r="U28" s="17">
        <v>0</v>
      </c>
      <c r="V28" s="17">
        <v>21.59</v>
      </c>
      <c r="W28" s="17">
        <v>0</v>
      </c>
      <c r="X28" s="17">
        <v>0</v>
      </c>
      <c r="Y28" s="17">
        <v>88.34</v>
      </c>
      <c r="Z28" s="17">
        <v>0</v>
      </c>
      <c r="AA28" s="17">
        <v>115.52</v>
      </c>
      <c r="AB28" s="18"/>
      <c r="AC28" s="18"/>
      <c r="AD28" s="18"/>
      <c r="AE28" s="18"/>
      <c r="AF28" s="18"/>
      <c r="AJ28" s="51"/>
      <c r="AK28" s="51"/>
    </row>
    <row r="29" spans="1:37" s="19" customFormat="1" ht="11.25" customHeight="1" x14ac:dyDescent="0.2">
      <c r="A29" s="6" t="s">
        <v>27</v>
      </c>
      <c r="B29" s="17">
        <f t="shared" si="1"/>
        <v>0</v>
      </c>
      <c r="C29" s="17">
        <f t="shared" si="1"/>
        <v>4.6224597999999997</v>
      </c>
      <c r="D29" s="17">
        <f t="shared" si="1"/>
        <v>0</v>
      </c>
      <c r="E29" s="17">
        <f t="shared" si="1"/>
        <v>1.7328699999999999E-2</v>
      </c>
      <c r="F29" s="17">
        <f t="shared" si="1"/>
        <v>0</v>
      </c>
      <c r="G29" s="17">
        <f t="shared" si="1"/>
        <v>0</v>
      </c>
      <c r="H29" s="17">
        <f t="shared" si="1"/>
        <v>0</v>
      </c>
      <c r="I29" s="17">
        <f t="shared" si="1"/>
        <v>9.1062900000000002E-2</v>
      </c>
      <c r="J29" s="17">
        <f t="shared" si="1"/>
        <v>0</v>
      </c>
      <c r="K29" s="17">
        <f t="shared" si="1"/>
        <v>4.7308513999999997</v>
      </c>
      <c r="L29" s="17"/>
      <c r="M29" s="17"/>
      <c r="N29" s="17"/>
      <c r="O29" s="17"/>
      <c r="P29" s="17"/>
      <c r="Q29" s="6" t="s">
        <v>27</v>
      </c>
      <c r="R29" s="17">
        <v>0</v>
      </c>
      <c r="S29" s="17">
        <v>397.46</v>
      </c>
      <c r="T29" s="17">
        <v>0</v>
      </c>
      <c r="U29" s="17">
        <v>1.49</v>
      </c>
      <c r="V29" s="17">
        <v>0</v>
      </c>
      <c r="W29" s="17">
        <v>0</v>
      </c>
      <c r="X29" s="17">
        <v>0</v>
      </c>
      <c r="Y29" s="17">
        <v>7.83</v>
      </c>
      <c r="Z29" s="17">
        <v>0</v>
      </c>
      <c r="AA29" s="17">
        <v>406.78</v>
      </c>
      <c r="AB29" s="18"/>
      <c r="AC29" s="18"/>
      <c r="AD29" s="18"/>
      <c r="AE29" s="18"/>
      <c r="AF29" s="18"/>
      <c r="AJ29" s="51"/>
      <c r="AK29" s="51"/>
    </row>
    <row r="30" spans="1:37" s="19" customFormat="1" ht="10.5" customHeight="1" x14ac:dyDescent="0.2">
      <c r="A30" s="6" t="s">
        <v>28</v>
      </c>
      <c r="B30" s="17">
        <f t="shared" si="1"/>
        <v>0</v>
      </c>
      <c r="C30" s="17">
        <f t="shared" si="1"/>
        <v>5.2205906999999998</v>
      </c>
      <c r="D30" s="17">
        <f t="shared" si="1"/>
        <v>0</v>
      </c>
      <c r="E30" s="17">
        <f t="shared" si="1"/>
        <v>0</v>
      </c>
      <c r="F30" s="17">
        <f t="shared" si="1"/>
        <v>0.72780539999999994</v>
      </c>
      <c r="G30" s="17">
        <f t="shared" si="1"/>
        <v>0</v>
      </c>
      <c r="H30" s="17">
        <f t="shared" si="1"/>
        <v>0</v>
      </c>
      <c r="I30" s="17">
        <f t="shared" si="1"/>
        <v>0.467526</v>
      </c>
      <c r="J30" s="17">
        <f t="shared" si="1"/>
        <v>0</v>
      </c>
      <c r="K30" s="17">
        <f t="shared" si="1"/>
        <v>6.4159220999999995</v>
      </c>
      <c r="L30" s="17"/>
      <c r="M30" s="17"/>
      <c r="N30" s="17"/>
      <c r="O30" s="17"/>
      <c r="P30" s="17"/>
      <c r="Q30" s="6" t="s">
        <v>28</v>
      </c>
      <c r="R30" s="17">
        <v>0</v>
      </c>
      <c r="S30" s="17">
        <v>448.89</v>
      </c>
      <c r="T30" s="17">
        <v>0</v>
      </c>
      <c r="U30" s="17">
        <v>0</v>
      </c>
      <c r="V30" s="17">
        <v>62.58</v>
      </c>
      <c r="W30" s="17">
        <v>0</v>
      </c>
      <c r="X30" s="17">
        <v>0</v>
      </c>
      <c r="Y30" s="17">
        <v>40.200000000000003</v>
      </c>
      <c r="Z30" s="17">
        <v>0</v>
      </c>
      <c r="AA30" s="17">
        <v>551.66999999999996</v>
      </c>
      <c r="AB30" s="18"/>
      <c r="AC30" s="18"/>
      <c r="AD30" s="18"/>
      <c r="AE30" s="18"/>
      <c r="AF30" s="18"/>
      <c r="AJ30" s="51"/>
      <c r="AK30" s="51"/>
    </row>
    <row r="31" spans="1:37" s="19" customFormat="1" ht="11.25" customHeight="1" x14ac:dyDescent="0.2">
      <c r="A31" s="6" t="s">
        <v>29</v>
      </c>
      <c r="B31" s="17">
        <f t="shared" si="1"/>
        <v>0</v>
      </c>
      <c r="C31" s="17">
        <f t="shared" si="1"/>
        <v>3.6053000000000002E-2</v>
      </c>
      <c r="D31" s="17">
        <f t="shared" si="1"/>
        <v>0</v>
      </c>
      <c r="E31" s="17">
        <f t="shared" si="1"/>
        <v>0</v>
      </c>
      <c r="F31" s="17">
        <f t="shared" si="1"/>
        <v>0</v>
      </c>
      <c r="G31" s="17">
        <f t="shared" si="1"/>
        <v>0</v>
      </c>
      <c r="H31" s="17">
        <f t="shared" si="1"/>
        <v>0</v>
      </c>
      <c r="I31" s="17">
        <f t="shared" si="1"/>
        <v>0</v>
      </c>
      <c r="J31" s="17">
        <f t="shared" si="1"/>
        <v>0</v>
      </c>
      <c r="K31" s="17">
        <f t="shared" si="1"/>
        <v>3.6053000000000002E-2</v>
      </c>
      <c r="L31" s="17"/>
      <c r="M31" s="17"/>
      <c r="N31" s="17"/>
      <c r="O31" s="17"/>
      <c r="P31" s="17"/>
      <c r="Q31" s="6" t="s">
        <v>29</v>
      </c>
      <c r="R31" s="17">
        <v>0</v>
      </c>
      <c r="S31" s="17">
        <v>3.1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3.1</v>
      </c>
      <c r="AB31" s="18"/>
      <c r="AC31" s="18"/>
      <c r="AD31" s="18"/>
      <c r="AE31" s="18"/>
      <c r="AF31" s="18"/>
      <c r="AJ31" s="51"/>
      <c r="AK31" s="51"/>
    </row>
    <row r="32" spans="1:37" s="19" customFormat="1" ht="10.5" customHeight="1" x14ac:dyDescent="0.2">
      <c r="A32" s="6" t="s">
        <v>34</v>
      </c>
      <c r="B32" s="17">
        <f t="shared" si="1"/>
        <v>0</v>
      </c>
      <c r="C32" s="17">
        <f t="shared" si="1"/>
        <v>0</v>
      </c>
      <c r="D32" s="17">
        <f t="shared" si="1"/>
        <v>0</v>
      </c>
      <c r="E32" s="17">
        <f t="shared" si="1"/>
        <v>0</v>
      </c>
      <c r="F32" s="17">
        <f t="shared" si="1"/>
        <v>0</v>
      </c>
      <c r="G32" s="17">
        <f t="shared" si="1"/>
        <v>0</v>
      </c>
      <c r="H32" s="17">
        <f t="shared" si="1"/>
        <v>0</v>
      </c>
      <c r="I32" s="17">
        <f t="shared" si="1"/>
        <v>0.84852479999999986</v>
      </c>
      <c r="J32" s="17">
        <f t="shared" si="1"/>
        <v>0</v>
      </c>
      <c r="K32" s="17">
        <f t="shared" si="1"/>
        <v>0.84852479999999986</v>
      </c>
      <c r="L32" s="17"/>
      <c r="M32" s="17"/>
      <c r="N32" s="17"/>
      <c r="O32" s="17"/>
      <c r="P32" s="17"/>
      <c r="Q32" s="6" t="s">
        <v>34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72.959999999999994</v>
      </c>
      <c r="Z32" s="17">
        <v>0</v>
      </c>
      <c r="AA32" s="17">
        <v>72.959999999999994</v>
      </c>
      <c r="AB32" s="18"/>
      <c r="AC32" s="18"/>
      <c r="AD32" s="18"/>
      <c r="AE32" s="18"/>
      <c r="AF32" s="18"/>
      <c r="AJ32" s="51"/>
      <c r="AK32" s="51"/>
    </row>
    <row r="33" spans="1:37" s="19" customFormat="1" ht="10.5" customHeight="1" x14ac:dyDescent="0.2">
      <c r="A33" s="6" t="s">
        <v>30</v>
      </c>
      <c r="B33" s="17">
        <f t="shared" si="1"/>
        <v>0</v>
      </c>
      <c r="C33" s="17">
        <f t="shared" si="1"/>
        <v>0</v>
      </c>
      <c r="D33" s="17">
        <f t="shared" si="1"/>
        <v>0</v>
      </c>
      <c r="E33" s="17">
        <f t="shared" si="1"/>
        <v>0</v>
      </c>
      <c r="F33" s="17">
        <f t="shared" si="1"/>
        <v>6.5740900999999994</v>
      </c>
      <c r="G33" s="17">
        <f t="shared" si="1"/>
        <v>0</v>
      </c>
      <c r="H33" s="17">
        <f t="shared" si="1"/>
        <v>0</v>
      </c>
      <c r="I33" s="17">
        <f t="shared" si="1"/>
        <v>1.9417447999999999</v>
      </c>
      <c r="J33" s="17">
        <f t="shared" si="1"/>
        <v>0</v>
      </c>
      <c r="K33" s="17">
        <f t="shared" si="1"/>
        <v>8.5159511999999999</v>
      </c>
      <c r="L33" s="17"/>
      <c r="M33" s="17"/>
      <c r="N33" s="17"/>
      <c r="O33" s="17"/>
      <c r="P33" s="17"/>
      <c r="Q33" s="6" t="s">
        <v>30</v>
      </c>
      <c r="R33" s="17">
        <v>0</v>
      </c>
      <c r="S33" s="17">
        <v>0</v>
      </c>
      <c r="T33" s="17">
        <v>0</v>
      </c>
      <c r="U33" s="17">
        <v>0</v>
      </c>
      <c r="V33" s="17">
        <v>565.27</v>
      </c>
      <c r="W33" s="17">
        <v>0</v>
      </c>
      <c r="X33" s="17">
        <v>0</v>
      </c>
      <c r="Y33" s="17">
        <v>166.96</v>
      </c>
      <c r="Z33" s="17">
        <v>0</v>
      </c>
      <c r="AA33" s="17">
        <v>732.24</v>
      </c>
      <c r="AB33" s="18"/>
      <c r="AC33" s="18"/>
      <c r="AD33" s="18"/>
      <c r="AE33" s="18"/>
      <c r="AF33" s="18"/>
      <c r="AJ33" s="51"/>
      <c r="AK33" s="51"/>
    </row>
    <row r="34" spans="1:37" s="19" customFormat="1" ht="10.5" customHeight="1" x14ac:dyDescent="0.25">
      <c r="A34" s="29" t="s">
        <v>35</v>
      </c>
      <c r="B34" s="25">
        <f t="shared" si="1"/>
        <v>0</v>
      </c>
      <c r="C34" s="25">
        <f t="shared" si="1"/>
        <v>2.3400723000000001</v>
      </c>
      <c r="D34" s="25">
        <f t="shared" si="1"/>
        <v>0</v>
      </c>
      <c r="E34" s="25">
        <f t="shared" si="1"/>
        <v>0</v>
      </c>
      <c r="F34" s="25">
        <f t="shared" si="1"/>
        <v>8.2026389999999996</v>
      </c>
      <c r="G34" s="25">
        <f t="shared" si="1"/>
        <v>0</v>
      </c>
      <c r="H34" s="25">
        <f t="shared" si="1"/>
        <v>0</v>
      </c>
      <c r="I34" s="25">
        <f t="shared" si="1"/>
        <v>30.7277393</v>
      </c>
      <c r="J34" s="25">
        <f t="shared" si="1"/>
        <v>0</v>
      </c>
      <c r="K34" s="25">
        <f t="shared" si="1"/>
        <v>41.270566899999999</v>
      </c>
      <c r="L34" s="25"/>
      <c r="M34" s="25"/>
      <c r="N34" s="25"/>
      <c r="O34" s="25"/>
      <c r="P34" s="17"/>
      <c r="Q34" s="29" t="s">
        <v>35</v>
      </c>
      <c r="R34" s="25">
        <v>0</v>
      </c>
      <c r="S34" s="25">
        <v>201.21</v>
      </c>
      <c r="T34" s="25">
        <v>0</v>
      </c>
      <c r="U34" s="25">
        <v>0</v>
      </c>
      <c r="V34" s="25">
        <v>705.3</v>
      </c>
      <c r="W34" s="25">
        <v>0</v>
      </c>
      <c r="X34" s="25">
        <v>0</v>
      </c>
      <c r="Y34" s="25">
        <v>2642.11</v>
      </c>
      <c r="Z34" s="25">
        <v>0</v>
      </c>
      <c r="AA34" s="25">
        <v>3548.63</v>
      </c>
      <c r="AB34" s="18"/>
      <c r="AC34" s="18"/>
      <c r="AD34" s="18"/>
      <c r="AE34" s="18"/>
      <c r="AF34" s="18"/>
      <c r="AJ34" s="51"/>
      <c r="AK34" s="51"/>
    </row>
    <row r="35" spans="1:37" s="19" customFormat="1" ht="10.5" customHeight="1" x14ac:dyDescent="0.25">
      <c r="A35" s="30" t="s">
        <v>36</v>
      </c>
      <c r="B35" s="31">
        <f t="shared" si="1"/>
        <v>23.115090199999997</v>
      </c>
      <c r="C35" s="31">
        <f t="shared" si="1"/>
        <v>12.858360599999999</v>
      </c>
      <c r="D35" s="31">
        <f t="shared" si="1"/>
        <v>0</v>
      </c>
      <c r="E35" s="31">
        <f t="shared" si="1"/>
        <v>932.88509839999995</v>
      </c>
      <c r="F35" s="31">
        <f t="shared" si="1"/>
        <v>670.22003649999999</v>
      </c>
      <c r="G35" s="31">
        <f t="shared" si="1"/>
        <v>8.3104490999999996</v>
      </c>
      <c r="H35" s="31">
        <f t="shared" si="1"/>
        <v>0</v>
      </c>
      <c r="I35" s="31">
        <f t="shared" si="1"/>
        <v>338.94762750000001</v>
      </c>
      <c r="J35" s="31">
        <f t="shared" si="1"/>
        <v>14.625771699999998</v>
      </c>
      <c r="K35" s="31">
        <f t="shared" si="1"/>
        <v>2000.9623177000001</v>
      </c>
      <c r="L35" s="39"/>
      <c r="M35" s="39"/>
      <c r="N35" s="39"/>
      <c r="O35" s="39"/>
      <c r="P35" s="17"/>
      <c r="Q35" s="30" t="s">
        <v>36</v>
      </c>
      <c r="R35" s="31">
        <v>1987.54</v>
      </c>
      <c r="S35" s="31">
        <v>1105.6199999999999</v>
      </c>
      <c r="T35" s="31">
        <v>0</v>
      </c>
      <c r="U35" s="31">
        <v>80213.679999999993</v>
      </c>
      <c r="V35" s="31">
        <v>57628.55</v>
      </c>
      <c r="W35" s="31">
        <v>714.57</v>
      </c>
      <c r="X35" s="31">
        <v>0</v>
      </c>
      <c r="Y35" s="31">
        <v>29144.25</v>
      </c>
      <c r="Z35" s="31">
        <v>1257.5899999999999</v>
      </c>
      <c r="AA35" s="31">
        <v>172051.79</v>
      </c>
      <c r="AB35" s="18"/>
      <c r="AC35" s="18"/>
      <c r="AD35" s="18"/>
      <c r="AE35" s="18"/>
      <c r="AF35" s="18"/>
      <c r="AJ35" s="51"/>
      <c r="AK35" s="51"/>
    </row>
    <row r="36" spans="1:37" s="19" customFormat="1" ht="10.5" customHeight="1" x14ac:dyDescent="0.25">
      <c r="A36" s="16" t="s">
        <v>37</v>
      </c>
      <c r="B36" s="25">
        <f t="shared" si="1"/>
        <v>14.3659575</v>
      </c>
      <c r="C36" s="25">
        <f t="shared" si="1"/>
        <v>9.7589655999999998</v>
      </c>
      <c r="D36" s="25">
        <f t="shared" si="1"/>
        <v>0</v>
      </c>
      <c r="E36" s="25">
        <f t="shared" si="1"/>
        <v>80.461224599999994</v>
      </c>
      <c r="F36" s="25">
        <f t="shared" si="1"/>
        <v>154.3677812</v>
      </c>
      <c r="G36" s="25">
        <f t="shared" si="1"/>
        <v>3.0847411999999998</v>
      </c>
      <c r="H36" s="25">
        <f t="shared" si="1"/>
        <v>0</v>
      </c>
      <c r="I36" s="25">
        <f t="shared" si="1"/>
        <v>111.46738609999998</v>
      </c>
      <c r="J36" s="25">
        <f t="shared" si="1"/>
        <v>9.6801142000000002</v>
      </c>
      <c r="K36" s="25">
        <f t="shared" si="1"/>
        <v>383.18617040000004</v>
      </c>
      <c r="L36" s="25"/>
      <c r="M36" s="25"/>
      <c r="N36" s="25"/>
      <c r="O36" s="25"/>
      <c r="P36" s="17"/>
      <c r="Q36" s="16" t="s">
        <v>37</v>
      </c>
      <c r="R36" s="25">
        <v>1235.25</v>
      </c>
      <c r="S36" s="25">
        <v>839.12</v>
      </c>
      <c r="T36" s="25">
        <v>0</v>
      </c>
      <c r="U36" s="25">
        <v>6918.42</v>
      </c>
      <c r="V36" s="25">
        <v>13273.24</v>
      </c>
      <c r="W36" s="25">
        <v>265.24</v>
      </c>
      <c r="X36" s="25">
        <v>0</v>
      </c>
      <c r="Y36" s="25">
        <v>9584.4699999999993</v>
      </c>
      <c r="Z36" s="25">
        <v>832.34</v>
      </c>
      <c r="AA36" s="25">
        <v>32948.080000000002</v>
      </c>
      <c r="AB36" s="18"/>
      <c r="AC36" s="18"/>
      <c r="AD36" s="18"/>
      <c r="AE36" s="18"/>
      <c r="AF36" s="18"/>
      <c r="AJ36" s="51"/>
      <c r="AK36" s="51"/>
    </row>
    <row r="37" spans="1:37" s="19" customFormat="1" ht="10.5" customHeight="1" x14ac:dyDescent="0.2">
      <c r="A37" s="6" t="s">
        <v>38</v>
      </c>
      <c r="B37" s="17">
        <f t="shared" si="1"/>
        <v>0</v>
      </c>
      <c r="C37" s="17">
        <f t="shared" si="1"/>
        <v>2.9883284999999997</v>
      </c>
      <c r="D37" s="17">
        <f t="shared" si="1"/>
        <v>0</v>
      </c>
      <c r="E37" s="17">
        <f t="shared" si="1"/>
        <v>30.611322999999999</v>
      </c>
      <c r="F37" s="17">
        <f t="shared" si="1"/>
        <v>6.5011699999999992E-2</v>
      </c>
      <c r="G37" s="17">
        <f t="shared" si="1"/>
        <v>3.0847411999999998</v>
      </c>
      <c r="H37" s="17">
        <f t="shared" si="1"/>
        <v>0</v>
      </c>
      <c r="I37" s="17">
        <f t="shared" si="1"/>
        <v>0</v>
      </c>
      <c r="J37" s="17">
        <f t="shared" si="1"/>
        <v>0</v>
      </c>
      <c r="K37" s="17">
        <f t="shared" si="1"/>
        <v>36.749288100000001</v>
      </c>
      <c r="L37" s="17"/>
      <c r="M37" s="17"/>
      <c r="N37" s="17"/>
      <c r="O37" s="17"/>
      <c r="P37" s="17"/>
      <c r="Q37" s="6" t="s">
        <v>38</v>
      </c>
      <c r="R37" s="17">
        <v>0</v>
      </c>
      <c r="S37" s="17">
        <v>256.95</v>
      </c>
      <c r="T37" s="17">
        <v>0</v>
      </c>
      <c r="U37" s="17">
        <v>2632.1</v>
      </c>
      <c r="V37" s="17">
        <v>5.59</v>
      </c>
      <c r="W37" s="17">
        <v>265.24</v>
      </c>
      <c r="X37" s="17">
        <v>0</v>
      </c>
      <c r="Y37" s="17">
        <v>0</v>
      </c>
      <c r="Z37" s="17">
        <v>0</v>
      </c>
      <c r="AA37" s="17">
        <v>3159.87</v>
      </c>
      <c r="AB37" s="18"/>
      <c r="AC37" s="18"/>
      <c r="AD37" s="18"/>
      <c r="AE37" s="18"/>
      <c r="AF37" s="18"/>
      <c r="AJ37" s="51"/>
      <c r="AK37" s="51"/>
    </row>
    <row r="38" spans="1:37" s="19" customFormat="1" ht="11.25" customHeight="1" x14ac:dyDescent="0.2">
      <c r="A38" s="6" t="s">
        <v>39</v>
      </c>
      <c r="B38" s="17">
        <f t="shared" si="1"/>
        <v>0</v>
      </c>
      <c r="C38" s="17">
        <f t="shared" si="1"/>
        <v>6.7706370999999992</v>
      </c>
      <c r="D38" s="17">
        <f t="shared" si="1"/>
        <v>0</v>
      </c>
      <c r="E38" s="17">
        <f t="shared" si="1"/>
        <v>0.40263059999999995</v>
      </c>
      <c r="F38" s="17">
        <f t="shared" si="1"/>
        <v>10.7501905</v>
      </c>
      <c r="G38" s="17">
        <f t="shared" si="1"/>
        <v>0</v>
      </c>
      <c r="H38" s="17">
        <f t="shared" si="1"/>
        <v>0</v>
      </c>
      <c r="I38" s="17">
        <f t="shared" si="1"/>
        <v>5.4120205000000006</v>
      </c>
      <c r="J38" s="17">
        <f t="shared" si="1"/>
        <v>0</v>
      </c>
      <c r="K38" s="17">
        <f t="shared" si="1"/>
        <v>23.335594999999998</v>
      </c>
      <c r="L38" s="17"/>
      <c r="M38" s="17"/>
      <c r="N38" s="17"/>
      <c r="O38" s="17"/>
      <c r="P38" s="17"/>
      <c r="Q38" s="6" t="s">
        <v>39</v>
      </c>
      <c r="R38" s="17">
        <v>0</v>
      </c>
      <c r="S38" s="17">
        <v>582.16999999999996</v>
      </c>
      <c r="T38" s="17">
        <v>0</v>
      </c>
      <c r="U38" s="17">
        <v>34.619999999999997</v>
      </c>
      <c r="V38" s="17">
        <v>924.35</v>
      </c>
      <c r="W38" s="17">
        <v>0</v>
      </c>
      <c r="X38" s="17">
        <v>0</v>
      </c>
      <c r="Y38" s="17">
        <v>465.35</v>
      </c>
      <c r="Z38" s="17">
        <v>0</v>
      </c>
      <c r="AA38" s="17">
        <v>2006.5</v>
      </c>
      <c r="AB38" s="18"/>
      <c r="AC38" s="18"/>
      <c r="AD38" s="18"/>
      <c r="AE38" s="18"/>
      <c r="AF38" s="18"/>
      <c r="AJ38" s="51"/>
      <c r="AK38" s="51"/>
    </row>
    <row r="39" spans="1:37" s="19" customFormat="1" ht="11.25" customHeight="1" x14ac:dyDescent="0.2">
      <c r="A39" s="6" t="s">
        <v>40</v>
      </c>
      <c r="B39" s="17">
        <f t="shared" si="1"/>
        <v>8.0363299999999999E-2</v>
      </c>
      <c r="C39" s="17">
        <f t="shared" si="1"/>
        <v>0</v>
      </c>
      <c r="D39" s="17">
        <f t="shared" si="1"/>
        <v>0</v>
      </c>
      <c r="E39" s="17">
        <f t="shared" si="1"/>
        <v>0.61092389999999996</v>
      </c>
      <c r="F39" s="17">
        <f t="shared" si="1"/>
        <v>4.4087003999999999</v>
      </c>
      <c r="G39" s="17">
        <f t="shared" si="1"/>
        <v>0</v>
      </c>
      <c r="H39" s="17">
        <f t="shared" si="1"/>
        <v>0</v>
      </c>
      <c r="I39" s="17">
        <f t="shared" si="1"/>
        <v>7.4679718999999993</v>
      </c>
      <c r="J39" s="17">
        <f t="shared" si="1"/>
        <v>0</v>
      </c>
      <c r="K39" s="17">
        <f t="shared" si="1"/>
        <v>12.568075800000001</v>
      </c>
      <c r="L39" s="17"/>
      <c r="M39" s="17"/>
      <c r="N39" s="17"/>
      <c r="O39" s="17"/>
      <c r="P39" s="17"/>
      <c r="Q39" s="6" t="s">
        <v>40</v>
      </c>
      <c r="R39" s="17">
        <v>6.91</v>
      </c>
      <c r="S39" s="17">
        <v>0</v>
      </c>
      <c r="T39" s="17">
        <v>0</v>
      </c>
      <c r="U39" s="17">
        <v>52.53</v>
      </c>
      <c r="V39" s="17">
        <v>379.08</v>
      </c>
      <c r="W39" s="17">
        <v>0</v>
      </c>
      <c r="X39" s="17">
        <v>0</v>
      </c>
      <c r="Y39" s="17">
        <v>642.13</v>
      </c>
      <c r="Z39" s="17">
        <v>0</v>
      </c>
      <c r="AA39" s="17">
        <v>1080.6600000000001</v>
      </c>
      <c r="AB39" s="18"/>
      <c r="AC39" s="18"/>
      <c r="AD39" s="18"/>
      <c r="AE39" s="18"/>
      <c r="AF39" s="18"/>
      <c r="AJ39" s="51"/>
      <c r="AK39" s="51"/>
    </row>
    <row r="40" spans="1:37" s="19" customFormat="1" ht="10.5" customHeight="1" x14ac:dyDescent="0.2">
      <c r="A40" s="6" t="s">
        <v>41</v>
      </c>
      <c r="B40" s="17">
        <f t="shared" si="1"/>
        <v>8.7298268999999991</v>
      </c>
      <c r="C40" s="17">
        <f t="shared" si="1"/>
        <v>0</v>
      </c>
      <c r="D40" s="17">
        <f t="shared" si="1"/>
        <v>0</v>
      </c>
      <c r="E40" s="17">
        <f t="shared" si="1"/>
        <v>2.3423982999999997</v>
      </c>
      <c r="F40" s="17">
        <f t="shared" si="1"/>
        <v>15.334969099999999</v>
      </c>
      <c r="G40" s="17">
        <f t="shared" si="1"/>
        <v>0</v>
      </c>
      <c r="H40" s="17">
        <f t="shared" si="1"/>
        <v>0</v>
      </c>
      <c r="I40" s="17">
        <f t="shared" si="1"/>
        <v>7.5344955000000002</v>
      </c>
      <c r="J40" s="17">
        <f t="shared" si="1"/>
        <v>0</v>
      </c>
      <c r="K40" s="17">
        <f t="shared" si="1"/>
        <v>33.941689799999999</v>
      </c>
      <c r="L40" s="17"/>
      <c r="M40" s="17"/>
      <c r="N40" s="17"/>
      <c r="O40" s="17"/>
      <c r="P40" s="17"/>
      <c r="Q40" s="6" t="s">
        <v>41</v>
      </c>
      <c r="R40" s="17">
        <v>750.63</v>
      </c>
      <c r="S40" s="17">
        <v>0</v>
      </c>
      <c r="T40" s="17">
        <v>0</v>
      </c>
      <c r="U40" s="17">
        <v>201.41</v>
      </c>
      <c r="V40" s="17">
        <v>1318.57</v>
      </c>
      <c r="W40" s="17">
        <v>0</v>
      </c>
      <c r="X40" s="17">
        <v>0</v>
      </c>
      <c r="Y40" s="17">
        <v>647.85</v>
      </c>
      <c r="Z40" s="17">
        <v>0</v>
      </c>
      <c r="AA40" s="17">
        <v>2918.46</v>
      </c>
      <c r="AB40" s="18"/>
      <c r="AC40" s="18"/>
      <c r="AD40" s="18"/>
      <c r="AE40" s="18"/>
      <c r="AF40" s="18"/>
      <c r="AJ40" s="51"/>
      <c r="AK40" s="51"/>
    </row>
    <row r="41" spans="1:37" s="19" customFormat="1" ht="10.5" customHeight="1" x14ac:dyDescent="0.2">
      <c r="A41" s="6" t="s">
        <v>42</v>
      </c>
      <c r="B41" s="17">
        <f t="shared" si="1"/>
        <v>1.0938014999999999</v>
      </c>
      <c r="C41" s="17">
        <f t="shared" si="1"/>
        <v>0</v>
      </c>
      <c r="D41" s="17">
        <f t="shared" si="1"/>
        <v>0</v>
      </c>
      <c r="E41" s="17">
        <f t="shared" si="1"/>
        <v>2.3580988000000001</v>
      </c>
      <c r="F41" s="17">
        <f t="shared" si="1"/>
        <v>35.554887100000002</v>
      </c>
      <c r="G41" s="17">
        <f t="shared" si="1"/>
        <v>0</v>
      </c>
      <c r="H41" s="17">
        <f t="shared" si="1"/>
        <v>0</v>
      </c>
      <c r="I41" s="17">
        <f t="shared" si="1"/>
        <v>19.928237599999999</v>
      </c>
      <c r="J41" s="17">
        <f t="shared" si="1"/>
        <v>4.5764050000000003</v>
      </c>
      <c r="K41" s="17">
        <f t="shared" si="1"/>
        <v>63.511429999999997</v>
      </c>
      <c r="L41" s="17"/>
      <c r="M41" s="17"/>
      <c r="N41" s="17"/>
      <c r="O41" s="17"/>
      <c r="P41" s="17"/>
      <c r="Q41" s="6" t="s">
        <v>42</v>
      </c>
      <c r="R41" s="17">
        <v>94.05</v>
      </c>
      <c r="S41" s="17">
        <v>0</v>
      </c>
      <c r="T41" s="17">
        <v>0</v>
      </c>
      <c r="U41" s="17">
        <v>202.76</v>
      </c>
      <c r="V41" s="17">
        <v>3057.17</v>
      </c>
      <c r="W41" s="17">
        <v>0</v>
      </c>
      <c r="X41" s="17">
        <v>0</v>
      </c>
      <c r="Y41" s="17">
        <v>1713.52</v>
      </c>
      <c r="Z41" s="17">
        <v>393.5</v>
      </c>
      <c r="AA41" s="17">
        <v>5461</v>
      </c>
      <c r="AB41" s="18"/>
      <c r="AC41" s="18"/>
      <c r="AD41" s="18"/>
      <c r="AE41" s="18"/>
      <c r="AF41" s="18"/>
      <c r="AJ41" s="51"/>
      <c r="AK41" s="51"/>
    </row>
    <row r="42" spans="1:37" s="19" customFormat="1" ht="10.5" customHeight="1" x14ac:dyDescent="0.2">
      <c r="A42" s="6" t="s">
        <v>43</v>
      </c>
      <c r="B42" s="17">
        <f t="shared" si="1"/>
        <v>0.1179282</v>
      </c>
      <c r="C42" s="17">
        <f t="shared" si="1"/>
        <v>0</v>
      </c>
      <c r="D42" s="17">
        <f t="shared" si="1"/>
        <v>0</v>
      </c>
      <c r="E42" s="17">
        <f t="shared" si="1"/>
        <v>1.3600121999999999</v>
      </c>
      <c r="F42" s="17">
        <f t="shared" si="1"/>
        <v>7.1981558999999988</v>
      </c>
      <c r="G42" s="17">
        <f t="shared" si="1"/>
        <v>0</v>
      </c>
      <c r="H42" s="17">
        <f t="shared" si="1"/>
        <v>0</v>
      </c>
      <c r="I42" s="17">
        <f t="shared" si="1"/>
        <v>8.4096530000000005</v>
      </c>
      <c r="J42" s="17">
        <f t="shared" si="1"/>
        <v>2.6632699999999999E-2</v>
      </c>
      <c r="K42" s="17">
        <f t="shared" si="1"/>
        <v>17.112265700000002</v>
      </c>
      <c r="L42" s="17"/>
      <c r="M42" s="17"/>
      <c r="N42" s="17"/>
      <c r="O42" s="17"/>
      <c r="P42" s="17"/>
      <c r="Q42" s="6" t="s">
        <v>43</v>
      </c>
      <c r="R42" s="17">
        <v>10.14</v>
      </c>
      <c r="S42" s="17">
        <v>0</v>
      </c>
      <c r="T42" s="17">
        <v>0</v>
      </c>
      <c r="U42" s="17">
        <v>116.94</v>
      </c>
      <c r="V42" s="17">
        <v>618.92999999999995</v>
      </c>
      <c r="W42" s="17">
        <v>0</v>
      </c>
      <c r="X42" s="17">
        <v>0</v>
      </c>
      <c r="Y42" s="17">
        <v>723.1</v>
      </c>
      <c r="Z42" s="17">
        <v>2.29</v>
      </c>
      <c r="AA42" s="17">
        <v>1471.39</v>
      </c>
      <c r="AB42" s="18"/>
      <c r="AC42" s="18"/>
      <c r="AD42" s="18"/>
      <c r="AE42" s="18"/>
      <c r="AF42" s="18"/>
      <c r="AJ42" s="51"/>
      <c r="AK42" s="51"/>
    </row>
    <row r="43" spans="1:37" s="19" customFormat="1" ht="10.5" customHeight="1" x14ac:dyDescent="0.2">
      <c r="A43" s="6" t="s">
        <v>44</v>
      </c>
      <c r="B43" s="17">
        <f t="shared" si="1"/>
        <v>3.7564899999999998E-2</v>
      </c>
      <c r="C43" s="17">
        <f t="shared" si="1"/>
        <v>0</v>
      </c>
      <c r="D43" s="17">
        <f t="shared" si="1"/>
        <v>0</v>
      </c>
      <c r="E43" s="17">
        <f t="shared" si="1"/>
        <v>0.44217260000000003</v>
      </c>
      <c r="F43" s="17">
        <f t="shared" si="1"/>
        <v>4.2205269999999997</v>
      </c>
      <c r="G43" s="17">
        <f t="shared" si="1"/>
        <v>0</v>
      </c>
      <c r="H43" s="17">
        <f t="shared" si="1"/>
        <v>0</v>
      </c>
      <c r="I43" s="17">
        <f t="shared" si="1"/>
        <v>6.6093289999999989</v>
      </c>
      <c r="J43" s="17">
        <f t="shared" si="1"/>
        <v>0</v>
      </c>
      <c r="K43" s="17">
        <f t="shared" si="1"/>
        <v>11.3095935</v>
      </c>
      <c r="L43" s="17"/>
      <c r="M43" s="17"/>
      <c r="N43" s="17"/>
      <c r="O43" s="17"/>
      <c r="P43" s="17"/>
      <c r="Q43" s="6" t="s">
        <v>44</v>
      </c>
      <c r="R43" s="17">
        <v>3.23</v>
      </c>
      <c r="S43" s="17">
        <v>0</v>
      </c>
      <c r="T43" s="17">
        <v>0</v>
      </c>
      <c r="U43" s="17">
        <v>38.020000000000003</v>
      </c>
      <c r="V43" s="17">
        <v>362.9</v>
      </c>
      <c r="W43" s="17">
        <v>0</v>
      </c>
      <c r="X43" s="17">
        <v>0</v>
      </c>
      <c r="Y43" s="17">
        <v>568.29999999999995</v>
      </c>
      <c r="Z43" s="17">
        <v>0</v>
      </c>
      <c r="AA43" s="17">
        <v>972.45</v>
      </c>
      <c r="AB43" s="18"/>
      <c r="AC43" s="18"/>
      <c r="AD43" s="18"/>
      <c r="AE43" s="18"/>
      <c r="AF43" s="18"/>
      <c r="AJ43" s="51"/>
      <c r="AK43" s="51"/>
    </row>
    <row r="44" spans="1:37" s="19" customFormat="1" ht="10.5" customHeight="1" x14ac:dyDescent="0.2">
      <c r="A44" s="6" t="s">
        <v>45</v>
      </c>
      <c r="B44" s="17">
        <f t="shared" ref="B44:K62" si="2">R44*$N$4</f>
        <v>0.65442010000000006</v>
      </c>
      <c r="C44" s="17">
        <f t="shared" si="2"/>
        <v>0</v>
      </c>
      <c r="D44" s="17">
        <f t="shared" si="2"/>
        <v>0</v>
      </c>
      <c r="E44" s="17">
        <f t="shared" si="2"/>
        <v>1.2682514999999999</v>
      </c>
      <c r="F44" s="17">
        <f t="shared" si="2"/>
        <v>6.9817216000000002</v>
      </c>
      <c r="G44" s="17">
        <f t="shared" si="2"/>
        <v>0</v>
      </c>
      <c r="H44" s="17">
        <f t="shared" si="2"/>
        <v>0</v>
      </c>
      <c r="I44" s="17">
        <f t="shared" si="2"/>
        <v>5.5825163</v>
      </c>
      <c r="J44" s="17">
        <f t="shared" si="2"/>
        <v>0</v>
      </c>
      <c r="K44" s="17">
        <f t="shared" si="2"/>
        <v>14.486909500000001</v>
      </c>
      <c r="L44" s="17"/>
      <c r="M44" s="17"/>
      <c r="N44" s="17"/>
      <c r="O44" s="17"/>
      <c r="P44" s="17"/>
      <c r="Q44" s="6" t="s">
        <v>45</v>
      </c>
      <c r="R44" s="17">
        <v>56.27</v>
      </c>
      <c r="S44" s="17">
        <v>0</v>
      </c>
      <c r="T44" s="17">
        <v>0</v>
      </c>
      <c r="U44" s="17">
        <v>109.05</v>
      </c>
      <c r="V44" s="17">
        <v>600.32000000000005</v>
      </c>
      <c r="W44" s="17">
        <v>0</v>
      </c>
      <c r="X44" s="17">
        <v>0</v>
      </c>
      <c r="Y44" s="17">
        <v>480.01</v>
      </c>
      <c r="Z44" s="17">
        <v>0</v>
      </c>
      <c r="AA44" s="17">
        <v>1245.6500000000001</v>
      </c>
      <c r="AB44" s="18"/>
      <c r="AC44" s="18"/>
      <c r="AD44" s="18"/>
      <c r="AE44" s="18"/>
      <c r="AF44" s="18"/>
      <c r="AJ44" s="51"/>
      <c r="AK44" s="51"/>
    </row>
    <row r="45" spans="1:37" s="19" customFormat="1" ht="10.5" customHeight="1" x14ac:dyDescent="0.2">
      <c r="A45" s="6" t="s">
        <v>46</v>
      </c>
      <c r="B45" s="17">
        <f t="shared" si="2"/>
        <v>0.3077298</v>
      </c>
      <c r="C45" s="17">
        <f t="shared" si="2"/>
        <v>0</v>
      </c>
      <c r="D45" s="17">
        <f t="shared" si="2"/>
        <v>0</v>
      </c>
      <c r="E45" s="17">
        <f t="shared" si="2"/>
        <v>4.0094424999999996</v>
      </c>
      <c r="F45" s="17">
        <f t="shared" si="2"/>
        <v>27.443776199999999</v>
      </c>
      <c r="G45" s="17">
        <f t="shared" si="2"/>
        <v>0</v>
      </c>
      <c r="H45" s="17">
        <f t="shared" si="2"/>
        <v>0</v>
      </c>
      <c r="I45" s="17">
        <f t="shared" si="2"/>
        <v>12.048447400000001</v>
      </c>
      <c r="J45" s="17">
        <f t="shared" si="2"/>
        <v>2.8726100000000001E-2</v>
      </c>
      <c r="K45" s="17">
        <f t="shared" si="2"/>
        <v>43.838005699999997</v>
      </c>
      <c r="L45" s="17"/>
      <c r="M45" s="17"/>
      <c r="N45" s="17"/>
      <c r="O45" s="17"/>
      <c r="P45" s="17"/>
      <c r="Q45" s="6" t="s">
        <v>46</v>
      </c>
      <c r="R45" s="17">
        <v>26.46</v>
      </c>
      <c r="S45" s="17">
        <v>0</v>
      </c>
      <c r="T45" s="17">
        <v>0</v>
      </c>
      <c r="U45" s="17">
        <v>344.75</v>
      </c>
      <c r="V45" s="17">
        <v>2359.7399999999998</v>
      </c>
      <c r="W45" s="17">
        <v>0</v>
      </c>
      <c r="X45" s="17">
        <v>0</v>
      </c>
      <c r="Y45" s="17">
        <v>1035.98</v>
      </c>
      <c r="Z45" s="17">
        <v>2.4700000000000002</v>
      </c>
      <c r="AA45" s="17">
        <v>3769.39</v>
      </c>
      <c r="AB45" s="18"/>
      <c r="AC45" s="18"/>
      <c r="AD45" s="18"/>
      <c r="AE45" s="18"/>
      <c r="AF45" s="18"/>
      <c r="AJ45" s="51"/>
      <c r="AK45" s="51"/>
    </row>
    <row r="46" spans="1:37" s="19" customFormat="1" ht="10.5" customHeight="1" x14ac:dyDescent="0.2">
      <c r="A46" s="6" t="s">
        <v>47</v>
      </c>
      <c r="B46" s="17">
        <f t="shared" si="2"/>
        <v>0.67349329999999996</v>
      </c>
      <c r="C46" s="17">
        <f t="shared" si="2"/>
        <v>0</v>
      </c>
      <c r="D46" s="17">
        <f t="shared" si="2"/>
        <v>0</v>
      </c>
      <c r="E46" s="17">
        <f t="shared" si="2"/>
        <v>0.85631689999999994</v>
      </c>
      <c r="F46" s="17">
        <f t="shared" si="2"/>
        <v>2.5901173000000002</v>
      </c>
      <c r="G46" s="17">
        <f t="shared" si="2"/>
        <v>0</v>
      </c>
      <c r="H46" s="17">
        <f t="shared" si="2"/>
        <v>0</v>
      </c>
      <c r="I46" s="17">
        <f t="shared" si="2"/>
        <v>3.3332743000000002</v>
      </c>
      <c r="J46" s="17">
        <f t="shared" si="2"/>
        <v>0</v>
      </c>
      <c r="K46" s="17">
        <f t="shared" si="2"/>
        <v>7.4532017999999995</v>
      </c>
      <c r="L46" s="17"/>
      <c r="M46" s="17"/>
      <c r="N46" s="17"/>
      <c r="O46" s="17"/>
      <c r="P46" s="17"/>
      <c r="Q46" s="6" t="s">
        <v>47</v>
      </c>
      <c r="R46" s="17">
        <v>57.91</v>
      </c>
      <c r="S46" s="17">
        <v>0</v>
      </c>
      <c r="T46" s="17">
        <v>0</v>
      </c>
      <c r="U46" s="17">
        <v>73.63</v>
      </c>
      <c r="V46" s="17">
        <v>222.71</v>
      </c>
      <c r="W46" s="17">
        <v>0</v>
      </c>
      <c r="X46" s="17">
        <v>0</v>
      </c>
      <c r="Y46" s="17">
        <v>286.61</v>
      </c>
      <c r="Z46" s="17">
        <v>0</v>
      </c>
      <c r="AA46" s="17">
        <v>640.86</v>
      </c>
      <c r="AB46" s="18"/>
      <c r="AC46" s="18"/>
      <c r="AD46" s="18"/>
      <c r="AE46" s="18"/>
      <c r="AF46" s="18"/>
      <c r="AJ46" s="51"/>
      <c r="AK46" s="51"/>
    </row>
    <row r="47" spans="1:37" s="19" customFormat="1" ht="10.5" customHeight="1" x14ac:dyDescent="0.2">
      <c r="A47" s="6" t="s">
        <v>48</v>
      </c>
      <c r="B47" s="17">
        <f t="shared" si="2"/>
        <v>1.1214809000000001</v>
      </c>
      <c r="C47" s="17">
        <f t="shared" si="2"/>
        <v>0</v>
      </c>
      <c r="D47" s="17">
        <f t="shared" si="2"/>
        <v>0</v>
      </c>
      <c r="E47" s="17">
        <f t="shared" si="2"/>
        <v>0.68547219999999998</v>
      </c>
      <c r="F47" s="17">
        <f t="shared" si="2"/>
        <v>24.665485499999999</v>
      </c>
      <c r="G47" s="17">
        <f t="shared" si="2"/>
        <v>0</v>
      </c>
      <c r="H47" s="17">
        <f t="shared" si="2"/>
        <v>0</v>
      </c>
      <c r="I47" s="17">
        <f t="shared" si="2"/>
        <v>13.170975</v>
      </c>
      <c r="J47" s="17">
        <f t="shared" si="2"/>
        <v>0.31354480000000001</v>
      </c>
      <c r="K47" s="17">
        <f t="shared" si="2"/>
        <v>39.956958399999998</v>
      </c>
      <c r="L47" s="17"/>
      <c r="M47" s="17"/>
      <c r="N47" s="17"/>
      <c r="O47" s="17"/>
      <c r="P47" s="17"/>
      <c r="Q47" s="6" t="s">
        <v>48</v>
      </c>
      <c r="R47" s="17">
        <v>96.43</v>
      </c>
      <c r="S47" s="17">
        <v>0</v>
      </c>
      <c r="T47" s="17">
        <v>0</v>
      </c>
      <c r="U47" s="17">
        <v>58.94</v>
      </c>
      <c r="V47" s="17">
        <v>2120.85</v>
      </c>
      <c r="W47" s="17">
        <v>0</v>
      </c>
      <c r="X47" s="17">
        <v>0</v>
      </c>
      <c r="Y47" s="17">
        <v>1132.5</v>
      </c>
      <c r="Z47" s="17">
        <v>26.96</v>
      </c>
      <c r="AA47" s="17">
        <v>3435.68</v>
      </c>
      <c r="AB47" s="18"/>
      <c r="AC47" s="18"/>
      <c r="AD47" s="18"/>
      <c r="AE47" s="18"/>
      <c r="AF47" s="18"/>
      <c r="AJ47" s="51"/>
      <c r="AK47" s="51"/>
    </row>
    <row r="48" spans="1:37" s="19" customFormat="1" ht="11.25" customHeight="1" x14ac:dyDescent="0.2">
      <c r="A48" s="6" t="s">
        <v>113</v>
      </c>
      <c r="B48" s="17">
        <f t="shared" si="2"/>
        <v>1.5494648999999998</v>
      </c>
      <c r="C48" s="17">
        <f t="shared" si="2"/>
        <v>0</v>
      </c>
      <c r="D48" s="17">
        <f t="shared" si="2"/>
        <v>0</v>
      </c>
      <c r="E48" s="17">
        <f t="shared" si="2"/>
        <v>33.6980413</v>
      </c>
      <c r="F48" s="17">
        <f t="shared" si="2"/>
        <v>9.4591442000000008</v>
      </c>
      <c r="G48" s="17">
        <f t="shared" si="2"/>
        <v>0</v>
      </c>
      <c r="H48" s="17">
        <f t="shared" si="2"/>
        <v>0</v>
      </c>
      <c r="I48" s="17">
        <f t="shared" si="2"/>
        <v>20.1660711</v>
      </c>
      <c r="J48" s="17">
        <f t="shared" si="2"/>
        <v>4.7348055999999996</v>
      </c>
      <c r="K48" s="17">
        <f t="shared" si="2"/>
        <v>69.607527099999999</v>
      </c>
      <c r="L48" s="17"/>
      <c r="M48" s="17"/>
      <c r="N48" s="17"/>
      <c r="O48" s="17"/>
      <c r="P48" s="17"/>
      <c r="Q48" s="6" t="s">
        <v>113</v>
      </c>
      <c r="R48" s="17">
        <v>133.22999999999999</v>
      </c>
      <c r="S48" s="17">
        <v>0</v>
      </c>
      <c r="T48" s="17">
        <v>0</v>
      </c>
      <c r="U48" s="17">
        <v>2897.51</v>
      </c>
      <c r="V48" s="17">
        <v>813.34</v>
      </c>
      <c r="W48" s="17">
        <v>0</v>
      </c>
      <c r="X48" s="17">
        <v>0</v>
      </c>
      <c r="Y48" s="17">
        <v>1733.97</v>
      </c>
      <c r="Z48" s="17">
        <v>407.12</v>
      </c>
      <c r="AA48" s="17">
        <v>5985.17</v>
      </c>
      <c r="AB48" s="18"/>
      <c r="AC48" s="18"/>
      <c r="AD48" s="18"/>
      <c r="AE48" s="18"/>
      <c r="AF48" s="18"/>
      <c r="AJ48" s="51"/>
      <c r="AK48" s="51"/>
    </row>
    <row r="49" spans="1:37" s="19" customFormat="1" ht="11.25" customHeight="1" x14ac:dyDescent="0.2">
      <c r="A49" s="6" t="s">
        <v>49</v>
      </c>
      <c r="B49" s="17">
        <f t="shared" si="2"/>
        <v>0</v>
      </c>
      <c r="C49" s="17">
        <f t="shared" si="2"/>
        <v>0</v>
      </c>
      <c r="D49" s="17">
        <f t="shared" si="2"/>
        <v>0</v>
      </c>
      <c r="E49" s="17">
        <f t="shared" si="2"/>
        <v>1.8163734</v>
      </c>
      <c r="F49" s="17">
        <f t="shared" si="2"/>
        <v>5.6950946999999994</v>
      </c>
      <c r="G49" s="17">
        <f t="shared" si="2"/>
        <v>0</v>
      </c>
      <c r="H49" s="17">
        <f t="shared" si="2"/>
        <v>0</v>
      </c>
      <c r="I49" s="17">
        <f t="shared" si="2"/>
        <v>1.8043945000000001</v>
      </c>
      <c r="J49" s="17">
        <f t="shared" si="2"/>
        <v>0</v>
      </c>
      <c r="K49" s="17">
        <f t="shared" si="2"/>
        <v>9.3158625999999991</v>
      </c>
      <c r="L49" s="17"/>
      <c r="M49" s="17"/>
      <c r="N49" s="17"/>
      <c r="O49" s="17"/>
      <c r="P49" s="17"/>
      <c r="Q49" s="6" t="s">
        <v>49</v>
      </c>
      <c r="R49" s="17">
        <v>0</v>
      </c>
      <c r="S49" s="17">
        <v>0</v>
      </c>
      <c r="T49" s="17">
        <v>0</v>
      </c>
      <c r="U49" s="17">
        <v>156.18</v>
      </c>
      <c r="V49" s="17">
        <v>489.69</v>
      </c>
      <c r="W49" s="17">
        <v>0</v>
      </c>
      <c r="X49" s="17">
        <v>0</v>
      </c>
      <c r="Y49" s="17">
        <v>155.15</v>
      </c>
      <c r="Z49" s="17">
        <v>0</v>
      </c>
      <c r="AA49" s="17">
        <v>801.02</v>
      </c>
      <c r="AB49" s="18"/>
      <c r="AC49" s="18"/>
      <c r="AD49" s="18"/>
      <c r="AE49" s="18"/>
      <c r="AF49" s="18"/>
      <c r="AJ49" s="51"/>
      <c r="AK49" s="51"/>
    </row>
    <row r="50" spans="1:37" s="19" customFormat="1" ht="10.5" customHeight="1" x14ac:dyDescent="0.25">
      <c r="A50" s="16" t="s">
        <v>50</v>
      </c>
      <c r="B50" s="25">
        <f t="shared" si="2"/>
        <v>0</v>
      </c>
      <c r="C50" s="25">
        <f t="shared" si="2"/>
        <v>0</v>
      </c>
      <c r="D50" s="25">
        <f t="shared" si="2"/>
        <v>0</v>
      </c>
      <c r="E50" s="25">
        <f t="shared" si="2"/>
        <v>663.20365749999996</v>
      </c>
      <c r="F50" s="25">
        <f t="shared" si="2"/>
        <v>0.5230011</v>
      </c>
      <c r="G50" s="25">
        <f t="shared" si="2"/>
        <v>0</v>
      </c>
      <c r="H50" s="25">
        <f t="shared" si="2"/>
        <v>0</v>
      </c>
      <c r="I50" s="25">
        <f t="shared" si="2"/>
        <v>4.0575906999999996</v>
      </c>
      <c r="J50" s="25">
        <f t="shared" si="2"/>
        <v>0</v>
      </c>
      <c r="K50" s="25">
        <f t="shared" si="2"/>
        <v>667.78424929999994</v>
      </c>
      <c r="L50" s="25"/>
      <c r="M50" s="25"/>
      <c r="N50" s="25"/>
      <c r="O50" s="25"/>
      <c r="P50" s="17"/>
      <c r="Q50" s="16" t="s">
        <v>75</v>
      </c>
      <c r="R50" s="25">
        <v>0</v>
      </c>
      <c r="S50" s="25">
        <v>0</v>
      </c>
      <c r="T50" s="25">
        <v>0</v>
      </c>
      <c r="U50" s="25">
        <v>57025.25</v>
      </c>
      <c r="V50" s="25">
        <v>44.97</v>
      </c>
      <c r="W50" s="25">
        <v>0</v>
      </c>
      <c r="X50" s="25">
        <v>0</v>
      </c>
      <c r="Y50" s="25">
        <v>348.89</v>
      </c>
      <c r="Z50" s="25">
        <v>0</v>
      </c>
      <c r="AA50" s="25">
        <v>57419.11</v>
      </c>
      <c r="AB50" s="18"/>
      <c r="AC50" s="18"/>
      <c r="AD50" s="18"/>
      <c r="AE50" s="18"/>
      <c r="AF50" s="18"/>
      <c r="AJ50" s="51"/>
      <c r="AK50" s="51"/>
    </row>
    <row r="51" spans="1:37" s="19" customFormat="1" ht="10.5" customHeight="1" x14ac:dyDescent="0.2">
      <c r="A51" s="6" t="s">
        <v>51</v>
      </c>
      <c r="B51" s="17">
        <f t="shared" si="2"/>
        <v>0</v>
      </c>
      <c r="C51" s="17">
        <f t="shared" si="2"/>
        <v>0</v>
      </c>
      <c r="D51" s="17">
        <f t="shared" si="2"/>
        <v>0</v>
      </c>
      <c r="E51" s="17">
        <f t="shared" si="2"/>
        <v>150.1256224</v>
      </c>
      <c r="F51" s="17">
        <f t="shared" si="2"/>
        <v>0</v>
      </c>
      <c r="G51" s="17">
        <f t="shared" si="2"/>
        <v>0</v>
      </c>
      <c r="H51" s="17">
        <f t="shared" si="2"/>
        <v>0</v>
      </c>
      <c r="I51" s="17">
        <f t="shared" si="2"/>
        <v>0</v>
      </c>
      <c r="J51" s="17">
        <f t="shared" si="2"/>
        <v>0</v>
      </c>
      <c r="K51" s="17">
        <f t="shared" si="2"/>
        <v>150.1256224</v>
      </c>
      <c r="L51" s="17"/>
      <c r="M51" s="17"/>
      <c r="N51" s="17"/>
      <c r="O51" s="17"/>
      <c r="P51" s="17"/>
      <c r="Q51" s="6" t="s">
        <v>51</v>
      </c>
      <c r="R51" s="17">
        <v>0</v>
      </c>
      <c r="S51" s="17">
        <v>0</v>
      </c>
      <c r="T51" s="17">
        <v>0</v>
      </c>
      <c r="U51" s="17">
        <v>12908.48</v>
      </c>
      <c r="V51" s="17">
        <v>0</v>
      </c>
      <c r="W51" s="17">
        <v>0</v>
      </c>
      <c r="X51" s="17">
        <v>0</v>
      </c>
      <c r="Y51" s="17">
        <v>0</v>
      </c>
      <c r="Z51" s="17">
        <v>0</v>
      </c>
      <c r="AA51" s="17">
        <v>12908.48</v>
      </c>
      <c r="AB51" s="18"/>
      <c r="AC51" s="18"/>
      <c r="AD51" s="18"/>
      <c r="AE51" s="18"/>
      <c r="AF51" s="18"/>
      <c r="AJ51" s="51"/>
      <c r="AK51" s="51"/>
    </row>
    <row r="52" spans="1:37" s="19" customFormat="1" ht="10.5" customHeight="1" x14ac:dyDescent="0.2">
      <c r="A52" s="6" t="s">
        <v>52</v>
      </c>
      <c r="B52" s="17">
        <f t="shared" si="2"/>
        <v>0</v>
      </c>
      <c r="C52" s="17">
        <f t="shared" si="2"/>
        <v>0</v>
      </c>
      <c r="D52" s="17">
        <f t="shared" si="2"/>
        <v>0</v>
      </c>
      <c r="E52" s="17">
        <f t="shared" si="2"/>
        <v>8.1403022000000007</v>
      </c>
      <c r="F52" s="17">
        <f t="shared" si="2"/>
        <v>0</v>
      </c>
      <c r="G52" s="17">
        <f t="shared" si="2"/>
        <v>0</v>
      </c>
      <c r="H52" s="17">
        <f t="shared" si="2"/>
        <v>0</v>
      </c>
      <c r="I52" s="17">
        <f t="shared" si="2"/>
        <v>4.0388663999999999</v>
      </c>
      <c r="J52" s="17">
        <f t="shared" si="2"/>
        <v>0</v>
      </c>
      <c r="K52" s="17">
        <f t="shared" si="2"/>
        <v>12.1790523</v>
      </c>
      <c r="L52" s="17"/>
      <c r="M52" s="17"/>
      <c r="N52" s="17"/>
      <c r="O52" s="17"/>
      <c r="P52" s="17"/>
      <c r="Q52" s="6" t="s">
        <v>52</v>
      </c>
      <c r="R52" s="17">
        <v>0</v>
      </c>
      <c r="S52" s="17">
        <v>0</v>
      </c>
      <c r="T52" s="17">
        <v>0</v>
      </c>
      <c r="U52" s="17">
        <v>699.94</v>
      </c>
      <c r="V52" s="17">
        <v>0</v>
      </c>
      <c r="W52" s="17">
        <v>0</v>
      </c>
      <c r="X52" s="17">
        <v>0</v>
      </c>
      <c r="Y52" s="17">
        <v>347.28</v>
      </c>
      <c r="Z52" s="17">
        <v>0</v>
      </c>
      <c r="AA52" s="17">
        <v>1047.21</v>
      </c>
      <c r="AB52" s="18"/>
      <c r="AC52" s="18"/>
      <c r="AD52" s="18"/>
      <c r="AE52" s="18"/>
      <c r="AF52" s="18"/>
      <c r="AJ52" s="51"/>
      <c r="AK52" s="51"/>
    </row>
    <row r="53" spans="1:37" s="19" customFormat="1" ht="10.5" customHeight="1" x14ac:dyDescent="0.2">
      <c r="A53" s="6" t="s">
        <v>53</v>
      </c>
      <c r="B53" s="17">
        <f t="shared" si="2"/>
        <v>0</v>
      </c>
      <c r="C53" s="17">
        <f t="shared" si="2"/>
        <v>0</v>
      </c>
      <c r="D53" s="17">
        <f t="shared" si="2"/>
        <v>0</v>
      </c>
      <c r="E53" s="17">
        <f t="shared" si="2"/>
        <v>491.02848549999999</v>
      </c>
      <c r="F53" s="17">
        <f t="shared" si="2"/>
        <v>0.5230011</v>
      </c>
      <c r="G53" s="17">
        <f t="shared" si="2"/>
        <v>0</v>
      </c>
      <c r="H53" s="17">
        <f t="shared" si="2"/>
        <v>0</v>
      </c>
      <c r="I53" s="17">
        <f t="shared" si="2"/>
        <v>1.8840600000000002E-2</v>
      </c>
      <c r="J53" s="17">
        <f t="shared" si="2"/>
        <v>0</v>
      </c>
      <c r="K53" s="17">
        <f t="shared" si="2"/>
        <v>491.57021090000001</v>
      </c>
      <c r="L53" s="17"/>
      <c r="M53" s="17"/>
      <c r="N53" s="17"/>
      <c r="O53" s="17"/>
      <c r="P53" s="17"/>
      <c r="Q53" s="6" t="s">
        <v>53</v>
      </c>
      <c r="R53" s="17">
        <v>0</v>
      </c>
      <c r="S53" s="17">
        <v>0</v>
      </c>
      <c r="T53" s="17">
        <v>0</v>
      </c>
      <c r="U53" s="17">
        <v>42220.85</v>
      </c>
      <c r="V53" s="17">
        <v>44.97</v>
      </c>
      <c r="W53" s="17">
        <v>0</v>
      </c>
      <c r="X53" s="17">
        <v>0</v>
      </c>
      <c r="Y53" s="17">
        <v>1.62</v>
      </c>
      <c r="Z53" s="17">
        <v>0</v>
      </c>
      <c r="AA53" s="17">
        <v>42267.43</v>
      </c>
      <c r="AB53" s="18"/>
      <c r="AC53" s="18"/>
      <c r="AD53" s="18"/>
      <c r="AE53" s="18"/>
      <c r="AF53" s="18"/>
      <c r="AJ53" s="51"/>
      <c r="AK53" s="51"/>
    </row>
    <row r="54" spans="1:37" s="19" customFormat="1" ht="10.5" customHeight="1" x14ac:dyDescent="0.2">
      <c r="A54" s="6" t="s">
        <v>54</v>
      </c>
      <c r="B54" s="17">
        <f t="shared" si="2"/>
        <v>0</v>
      </c>
      <c r="C54" s="17">
        <f t="shared" si="2"/>
        <v>0</v>
      </c>
      <c r="D54" s="17">
        <f t="shared" si="2"/>
        <v>0</v>
      </c>
      <c r="E54" s="17">
        <f t="shared" si="2"/>
        <v>13.9092474</v>
      </c>
      <c r="F54" s="17">
        <f t="shared" si="2"/>
        <v>0</v>
      </c>
      <c r="G54" s="17">
        <f t="shared" si="2"/>
        <v>0</v>
      </c>
      <c r="H54" s="17">
        <f t="shared" si="2"/>
        <v>0</v>
      </c>
      <c r="I54" s="17">
        <f t="shared" si="2"/>
        <v>0</v>
      </c>
      <c r="J54" s="17">
        <f t="shared" si="2"/>
        <v>0</v>
      </c>
      <c r="K54" s="17">
        <f t="shared" si="2"/>
        <v>13.9092474</v>
      </c>
      <c r="L54" s="17"/>
      <c r="M54" s="17"/>
      <c r="N54" s="17"/>
      <c r="O54" s="17"/>
      <c r="P54" s="17"/>
      <c r="Q54" s="6" t="s">
        <v>54</v>
      </c>
      <c r="R54" s="17">
        <v>0</v>
      </c>
      <c r="S54" s="17">
        <v>0</v>
      </c>
      <c r="T54" s="17">
        <v>0</v>
      </c>
      <c r="U54" s="17">
        <v>1195.98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  <c r="AA54" s="17">
        <v>1195.98</v>
      </c>
      <c r="AB54" s="18"/>
      <c r="AC54" s="18"/>
      <c r="AD54" s="18"/>
      <c r="AE54" s="18"/>
      <c r="AF54" s="18"/>
      <c r="AJ54" s="51"/>
      <c r="AK54" s="51"/>
    </row>
    <row r="55" spans="1:37" s="19" customFormat="1" ht="10.5" customHeight="1" x14ac:dyDescent="0.2">
      <c r="A55" s="6" t="s">
        <v>55</v>
      </c>
      <c r="B55" s="17">
        <f t="shared" si="2"/>
        <v>0</v>
      </c>
      <c r="C55" s="17">
        <f t="shared" si="2"/>
        <v>0</v>
      </c>
      <c r="D55" s="17">
        <f t="shared" si="2"/>
        <v>0</v>
      </c>
      <c r="E55" s="17">
        <f t="shared" si="2"/>
        <v>0</v>
      </c>
      <c r="F55" s="17">
        <f t="shared" si="2"/>
        <v>0</v>
      </c>
      <c r="G55" s="17">
        <f t="shared" si="2"/>
        <v>0</v>
      </c>
      <c r="H55" s="17">
        <f t="shared" si="2"/>
        <v>0</v>
      </c>
      <c r="I55" s="17">
        <f t="shared" si="2"/>
        <v>0</v>
      </c>
      <c r="J55" s="17">
        <f t="shared" si="2"/>
        <v>0</v>
      </c>
      <c r="K55" s="17">
        <f t="shared" si="2"/>
        <v>0</v>
      </c>
      <c r="L55" s="17"/>
      <c r="M55" s="17"/>
      <c r="N55" s="17"/>
      <c r="O55" s="17"/>
      <c r="P55" s="17"/>
      <c r="Q55" s="6" t="s">
        <v>55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8"/>
      <c r="AC55" s="18"/>
      <c r="AD55" s="18"/>
      <c r="AE55" s="18"/>
      <c r="AF55" s="18"/>
      <c r="AJ55" s="51"/>
      <c r="AK55" s="51"/>
    </row>
    <row r="56" spans="1:37" s="19" customFormat="1" ht="10.5" customHeight="1" x14ac:dyDescent="0.25">
      <c r="A56" s="16" t="s">
        <v>30</v>
      </c>
      <c r="B56" s="25">
        <f t="shared" si="2"/>
        <v>8.7491326999999988</v>
      </c>
      <c r="C56" s="25">
        <f t="shared" si="2"/>
        <v>3.0995112999999996</v>
      </c>
      <c r="D56" s="25">
        <f t="shared" si="2"/>
        <v>0</v>
      </c>
      <c r="E56" s="25">
        <f t="shared" si="2"/>
        <v>54.697285600000001</v>
      </c>
      <c r="F56" s="25">
        <f t="shared" si="2"/>
        <v>505.3082647</v>
      </c>
      <c r="G56" s="25">
        <f t="shared" si="2"/>
        <v>5.2257078999999997</v>
      </c>
      <c r="H56" s="25">
        <f t="shared" si="2"/>
        <v>0</v>
      </c>
      <c r="I56" s="25">
        <f t="shared" si="2"/>
        <v>223.42265069999999</v>
      </c>
      <c r="J56" s="25">
        <f t="shared" si="2"/>
        <v>4.9455412000000001</v>
      </c>
      <c r="K56" s="25">
        <f t="shared" si="2"/>
        <v>805.44809410000005</v>
      </c>
      <c r="L56" s="25"/>
      <c r="M56" s="25"/>
      <c r="N56" s="25"/>
      <c r="O56" s="25"/>
      <c r="P56" s="17"/>
      <c r="Q56" s="16" t="s">
        <v>30</v>
      </c>
      <c r="R56" s="25">
        <v>752.29</v>
      </c>
      <c r="S56" s="25">
        <v>266.51</v>
      </c>
      <c r="T56" s="25">
        <v>0</v>
      </c>
      <c r="U56" s="25">
        <v>4703.12</v>
      </c>
      <c r="V56" s="25">
        <v>43448.69</v>
      </c>
      <c r="W56" s="25">
        <v>449.33</v>
      </c>
      <c r="X56" s="25">
        <v>0</v>
      </c>
      <c r="Y56" s="25">
        <v>19210.89</v>
      </c>
      <c r="Z56" s="25">
        <v>425.24</v>
      </c>
      <c r="AA56" s="25">
        <v>69256.070000000007</v>
      </c>
      <c r="AB56" s="18"/>
      <c r="AC56" s="18"/>
      <c r="AD56" s="18"/>
      <c r="AE56" s="18"/>
      <c r="AF56" s="18"/>
      <c r="AJ56" s="51"/>
      <c r="AK56" s="51"/>
    </row>
    <row r="57" spans="1:37" s="19" customFormat="1" ht="10.5" customHeight="1" x14ac:dyDescent="0.2">
      <c r="A57" s="6" t="s">
        <v>56</v>
      </c>
      <c r="B57" s="17">
        <f t="shared" si="2"/>
        <v>8.5235106999999992</v>
      </c>
      <c r="C57" s="17">
        <f t="shared" si="2"/>
        <v>3.0995112999999996</v>
      </c>
      <c r="D57" s="17">
        <f t="shared" si="2"/>
        <v>0</v>
      </c>
      <c r="E57" s="17">
        <f t="shared" si="2"/>
        <v>37.9757879</v>
      </c>
      <c r="F57" s="17">
        <f t="shared" si="2"/>
        <v>394.70580169999994</v>
      </c>
      <c r="G57" s="17">
        <f t="shared" si="2"/>
        <v>2.9266895000000002</v>
      </c>
      <c r="H57" s="17">
        <f t="shared" si="2"/>
        <v>0</v>
      </c>
      <c r="I57" s="17">
        <f t="shared" si="2"/>
        <v>124.20049159999999</v>
      </c>
      <c r="J57" s="17">
        <f t="shared" si="2"/>
        <v>0.60394590000000004</v>
      </c>
      <c r="K57" s="17">
        <f t="shared" si="2"/>
        <v>572.0356223</v>
      </c>
      <c r="L57" s="17"/>
      <c r="M57" s="17"/>
      <c r="N57" s="17"/>
      <c r="O57" s="17"/>
      <c r="P57" s="17"/>
      <c r="Q57" s="6" t="s">
        <v>56</v>
      </c>
      <c r="R57" s="17">
        <v>732.89</v>
      </c>
      <c r="S57" s="17">
        <v>266.51</v>
      </c>
      <c r="T57" s="17">
        <v>0</v>
      </c>
      <c r="U57" s="17">
        <v>3265.33</v>
      </c>
      <c r="V57" s="17">
        <v>33938.589999999997</v>
      </c>
      <c r="W57" s="17">
        <v>251.65</v>
      </c>
      <c r="X57" s="17">
        <v>0</v>
      </c>
      <c r="Y57" s="17">
        <v>10679.32</v>
      </c>
      <c r="Z57" s="17">
        <v>51.93</v>
      </c>
      <c r="AA57" s="17">
        <v>49186.21</v>
      </c>
      <c r="AB57" s="18"/>
      <c r="AC57" s="18"/>
      <c r="AD57" s="18"/>
      <c r="AE57" s="18"/>
      <c r="AF57" s="18"/>
      <c r="AJ57" s="51"/>
      <c r="AK57" s="51"/>
    </row>
    <row r="58" spans="1:37" s="19" customFormat="1" ht="10.5" customHeight="1" x14ac:dyDescent="0.2">
      <c r="A58" s="6" t="s">
        <v>57</v>
      </c>
      <c r="B58" s="17">
        <f t="shared" si="2"/>
        <v>0.1047863</v>
      </c>
      <c r="C58" s="17">
        <f t="shared" si="2"/>
        <v>0</v>
      </c>
      <c r="D58" s="17">
        <f t="shared" si="2"/>
        <v>0</v>
      </c>
      <c r="E58" s="17">
        <f t="shared" si="2"/>
        <v>5.8597755000000005</v>
      </c>
      <c r="F58" s="17">
        <f t="shared" si="2"/>
        <v>47.277694500000003</v>
      </c>
      <c r="G58" s="17">
        <f t="shared" si="2"/>
        <v>1.2112645</v>
      </c>
      <c r="H58" s="17">
        <f t="shared" si="2"/>
        <v>0</v>
      </c>
      <c r="I58" s="17">
        <f t="shared" si="2"/>
        <v>20.157464900000001</v>
      </c>
      <c r="J58" s="17">
        <f t="shared" si="2"/>
        <v>4.2810030000000001</v>
      </c>
      <c r="K58" s="17">
        <f t="shared" si="2"/>
        <v>78.891988699999999</v>
      </c>
      <c r="L58" s="17"/>
      <c r="M58" s="17"/>
      <c r="N58" s="17"/>
      <c r="O58" s="17"/>
      <c r="P58" s="17"/>
      <c r="Q58" s="6" t="s">
        <v>57</v>
      </c>
      <c r="R58" s="17">
        <v>9.01</v>
      </c>
      <c r="S58" s="17">
        <v>0</v>
      </c>
      <c r="T58" s="17">
        <v>0</v>
      </c>
      <c r="U58" s="17">
        <v>503.85</v>
      </c>
      <c r="V58" s="17">
        <v>4065.15</v>
      </c>
      <c r="W58" s="17">
        <v>104.15</v>
      </c>
      <c r="X58" s="17">
        <v>0</v>
      </c>
      <c r="Y58" s="17">
        <v>1733.23</v>
      </c>
      <c r="Z58" s="17">
        <v>368.1</v>
      </c>
      <c r="AA58" s="17">
        <v>6783.49</v>
      </c>
      <c r="AB58" s="18"/>
      <c r="AC58" s="18"/>
      <c r="AD58" s="18"/>
      <c r="AE58" s="18"/>
      <c r="AF58" s="18"/>
      <c r="AJ58" s="51"/>
      <c r="AK58" s="51"/>
    </row>
    <row r="59" spans="1:37" s="19" customFormat="1" ht="10.5" customHeight="1" x14ac:dyDescent="0.2">
      <c r="A59" s="6" t="s">
        <v>58</v>
      </c>
      <c r="B59" s="17">
        <f t="shared" si="2"/>
        <v>4.1402799999999997E-2</v>
      </c>
      <c r="C59" s="17">
        <f t="shared" si="2"/>
        <v>0</v>
      </c>
      <c r="D59" s="17">
        <f t="shared" si="2"/>
        <v>0</v>
      </c>
      <c r="E59" s="17">
        <f t="shared" si="2"/>
        <v>4.8535478999999997</v>
      </c>
      <c r="F59" s="17">
        <f t="shared" si="2"/>
        <v>60.970158699999999</v>
      </c>
      <c r="G59" s="17">
        <f t="shared" si="2"/>
        <v>0.2289947</v>
      </c>
      <c r="H59" s="17">
        <f t="shared" si="2"/>
        <v>0</v>
      </c>
      <c r="I59" s="17">
        <f t="shared" si="2"/>
        <v>75.020710600000001</v>
      </c>
      <c r="J59" s="17">
        <f t="shared" si="2"/>
        <v>6.0592299999999995E-2</v>
      </c>
      <c r="K59" s="17">
        <f t="shared" si="2"/>
        <v>141.17540699999998</v>
      </c>
      <c r="L59" s="17"/>
      <c r="M59" s="17"/>
      <c r="N59" s="17"/>
      <c r="O59" s="17"/>
      <c r="P59" s="17"/>
      <c r="Q59" s="6" t="s">
        <v>58</v>
      </c>
      <c r="R59" s="17">
        <v>3.56</v>
      </c>
      <c r="S59" s="17">
        <v>0</v>
      </c>
      <c r="T59" s="17">
        <v>0</v>
      </c>
      <c r="U59" s="17">
        <v>417.33</v>
      </c>
      <c r="V59" s="17">
        <v>5242.49</v>
      </c>
      <c r="W59" s="17">
        <v>19.690000000000001</v>
      </c>
      <c r="X59" s="17">
        <v>0</v>
      </c>
      <c r="Y59" s="17">
        <v>6450.62</v>
      </c>
      <c r="Z59" s="17">
        <v>5.21</v>
      </c>
      <c r="AA59" s="17">
        <v>12138.9</v>
      </c>
      <c r="AB59" s="18"/>
      <c r="AC59" s="18"/>
      <c r="AD59" s="18"/>
      <c r="AE59" s="18"/>
      <c r="AF59" s="18"/>
      <c r="AJ59" s="51"/>
      <c r="AK59" s="51"/>
    </row>
    <row r="60" spans="1:37" s="19" customFormat="1" ht="11.25" customHeight="1" x14ac:dyDescent="0.2">
      <c r="A60" s="6" t="s">
        <v>59</v>
      </c>
      <c r="B60" s="17">
        <f t="shared" si="2"/>
        <v>6.3034599999999996E-2</v>
      </c>
      <c r="C60" s="17">
        <f t="shared" si="2"/>
        <v>0</v>
      </c>
      <c r="D60" s="17">
        <f t="shared" si="2"/>
        <v>0</v>
      </c>
      <c r="E60" s="17">
        <f t="shared" si="2"/>
        <v>3.2167416999999996</v>
      </c>
      <c r="F60" s="17">
        <f t="shared" si="2"/>
        <v>2.3546098</v>
      </c>
      <c r="G60" s="17">
        <f t="shared" si="2"/>
        <v>0.85875920000000006</v>
      </c>
      <c r="H60" s="17">
        <f t="shared" si="2"/>
        <v>0</v>
      </c>
      <c r="I60" s="17">
        <f t="shared" si="2"/>
        <v>4.0439835999999998</v>
      </c>
      <c r="J60" s="17">
        <f t="shared" si="2"/>
        <v>0</v>
      </c>
      <c r="K60" s="17">
        <f t="shared" si="2"/>
        <v>10.537012599999999</v>
      </c>
      <c r="L60" s="17"/>
      <c r="M60" s="17"/>
      <c r="N60" s="17"/>
      <c r="O60" s="17"/>
      <c r="P60" s="17"/>
      <c r="Q60" s="6" t="s">
        <v>59</v>
      </c>
      <c r="R60" s="17">
        <v>5.42</v>
      </c>
      <c r="S60" s="17">
        <v>0</v>
      </c>
      <c r="T60" s="17">
        <v>0</v>
      </c>
      <c r="U60" s="17">
        <v>276.58999999999997</v>
      </c>
      <c r="V60" s="17">
        <v>202.46</v>
      </c>
      <c r="W60" s="17">
        <v>73.84</v>
      </c>
      <c r="X60" s="17">
        <v>0</v>
      </c>
      <c r="Y60" s="17">
        <v>347.72</v>
      </c>
      <c r="Z60" s="17">
        <v>0</v>
      </c>
      <c r="AA60" s="17">
        <v>906.02</v>
      </c>
      <c r="AB60" s="18"/>
      <c r="AC60" s="18"/>
      <c r="AD60" s="18"/>
      <c r="AE60" s="18"/>
      <c r="AF60" s="18"/>
      <c r="AJ60" s="51"/>
      <c r="AK60" s="51"/>
    </row>
    <row r="61" spans="1:37" s="19" customFormat="1" ht="10.5" customHeight="1" x14ac:dyDescent="0.2">
      <c r="A61" s="27" t="s">
        <v>60</v>
      </c>
      <c r="B61" s="28">
        <f t="shared" si="2"/>
        <v>1.6514599999999997E-2</v>
      </c>
      <c r="C61" s="28">
        <f t="shared" si="2"/>
        <v>0</v>
      </c>
      <c r="D61" s="28">
        <f t="shared" si="2"/>
        <v>0</v>
      </c>
      <c r="E61" s="28">
        <f t="shared" si="2"/>
        <v>2.7914326000000003</v>
      </c>
      <c r="F61" s="28">
        <f t="shared" si="2"/>
        <v>0</v>
      </c>
      <c r="G61" s="28">
        <f t="shared" si="2"/>
        <v>0</v>
      </c>
      <c r="H61" s="28">
        <f t="shared" si="2"/>
        <v>0</v>
      </c>
      <c r="I61" s="28">
        <f t="shared" si="2"/>
        <v>0</v>
      </c>
      <c r="J61" s="28">
        <f t="shared" si="2"/>
        <v>0</v>
      </c>
      <c r="K61" s="28">
        <f t="shared" si="2"/>
        <v>2.8079472000000001</v>
      </c>
      <c r="L61" s="17"/>
      <c r="M61" s="17"/>
      <c r="N61" s="17"/>
      <c r="O61" s="17"/>
      <c r="P61" s="17"/>
      <c r="Q61" s="27" t="s">
        <v>60</v>
      </c>
      <c r="R61" s="28">
        <v>1.42</v>
      </c>
      <c r="S61" s="28">
        <v>0</v>
      </c>
      <c r="T61" s="28">
        <v>0</v>
      </c>
      <c r="U61" s="28">
        <v>240.02</v>
      </c>
      <c r="V61" s="28">
        <v>0</v>
      </c>
      <c r="W61" s="28">
        <v>0</v>
      </c>
      <c r="X61" s="28">
        <v>0</v>
      </c>
      <c r="Y61" s="28">
        <v>0</v>
      </c>
      <c r="Z61" s="28">
        <v>0</v>
      </c>
      <c r="AA61" s="28">
        <v>241.44</v>
      </c>
      <c r="AB61" s="18"/>
      <c r="AC61" s="18"/>
      <c r="AD61" s="18"/>
      <c r="AE61" s="18"/>
      <c r="AF61" s="18"/>
      <c r="AJ61" s="51"/>
      <c r="AK61" s="51"/>
    </row>
    <row r="62" spans="1:37" s="35" customFormat="1" ht="10.5" customHeight="1" thickBot="1" x14ac:dyDescent="0.3">
      <c r="A62" s="32" t="s">
        <v>61</v>
      </c>
      <c r="B62" s="33">
        <f t="shared" si="2"/>
        <v>0</v>
      </c>
      <c r="C62" s="33">
        <f t="shared" si="2"/>
        <v>0</v>
      </c>
      <c r="D62" s="33">
        <f t="shared" si="2"/>
        <v>0</v>
      </c>
      <c r="E62" s="33">
        <f t="shared" si="2"/>
        <v>134.52293069999999</v>
      </c>
      <c r="F62" s="33">
        <f t="shared" si="2"/>
        <v>10.020989499999999</v>
      </c>
      <c r="G62" s="33">
        <f t="shared" si="2"/>
        <v>0</v>
      </c>
      <c r="H62" s="33">
        <f t="shared" si="2"/>
        <v>0</v>
      </c>
      <c r="I62" s="33">
        <f t="shared" si="2"/>
        <v>0</v>
      </c>
      <c r="J62" s="33">
        <f t="shared" si="2"/>
        <v>0</v>
      </c>
      <c r="K62" s="33">
        <f t="shared" si="2"/>
        <v>144.5439202</v>
      </c>
      <c r="L62" s="25"/>
      <c r="M62" s="25"/>
      <c r="N62" s="25"/>
      <c r="O62" s="25"/>
      <c r="P62" s="25"/>
      <c r="Q62" s="32" t="s">
        <v>61</v>
      </c>
      <c r="R62" s="33">
        <v>0</v>
      </c>
      <c r="S62" s="33">
        <v>0</v>
      </c>
      <c r="T62" s="33">
        <v>0</v>
      </c>
      <c r="U62" s="33">
        <v>11566.89</v>
      </c>
      <c r="V62" s="33">
        <v>861.65</v>
      </c>
      <c r="W62" s="33">
        <v>0</v>
      </c>
      <c r="X62" s="33">
        <v>0</v>
      </c>
      <c r="Y62" s="33">
        <v>0</v>
      </c>
      <c r="Z62" s="33">
        <v>0</v>
      </c>
      <c r="AA62" s="33">
        <v>12428.54</v>
      </c>
      <c r="AB62" s="34"/>
      <c r="AC62" s="34"/>
      <c r="AD62" s="34"/>
      <c r="AE62" s="34"/>
      <c r="AF62" s="34"/>
      <c r="AJ62" s="51"/>
      <c r="AK62" s="51"/>
    </row>
    <row r="63" spans="1:37" ht="12" customHeight="1" thickTop="1" x14ac:dyDescent="0.25">
      <c r="A63" s="36" t="s">
        <v>62</v>
      </c>
      <c r="B63" s="36"/>
      <c r="C63" s="36"/>
      <c r="D63" s="36"/>
      <c r="E63" s="36"/>
      <c r="F63" s="36"/>
      <c r="G63" s="36"/>
      <c r="H63" s="6"/>
      <c r="I63" s="6"/>
      <c r="J63" s="6"/>
      <c r="K63" s="6"/>
      <c r="L63" s="6"/>
      <c r="M63" s="6"/>
      <c r="N63" s="6"/>
      <c r="O63" s="6"/>
      <c r="Q63" s="36"/>
      <c r="R63" s="36"/>
      <c r="S63" s="36"/>
      <c r="T63" s="36"/>
      <c r="U63" s="36"/>
      <c r="V63" s="36"/>
      <c r="W63" s="36"/>
      <c r="X63" s="6"/>
      <c r="Y63" s="6"/>
      <c r="Z63" s="6"/>
      <c r="AA63" s="6"/>
    </row>
    <row r="64" spans="1:37" ht="10" customHeight="1" x14ac:dyDescent="0.25">
      <c r="A64" s="36" t="s">
        <v>63</v>
      </c>
      <c r="B64" s="36"/>
      <c r="C64" s="36"/>
      <c r="D64" s="36"/>
      <c r="E64" s="36"/>
      <c r="F64" s="36"/>
      <c r="G64" s="36"/>
      <c r="H64" s="6"/>
      <c r="I64" s="6"/>
      <c r="J64" s="6"/>
      <c r="K64" s="6"/>
      <c r="L64" s="6"/>
      <c r="M64" s="6"/>
      <c r="N64" s="6"/>
      <c r="O64" s="6"/>
      <c r="Q64" s="36"/>
      <c r="R64" s="36"/>
      <c r="S64" s="36"/>
      <c r="T64" s="36"/>
      <c r="U64" s="36"/>
      <c r="V64" s="36"/>
      <c r="W64" s="36"/>
      <c r="X64" s="6"/>
      <c r="Y64" s="6"/>
      <c r="Z64" s="6"/>
      <c r="AA64" s="6"/>
    </row>
    <row r="65" spans="1:33" ht="10" customHeight="1" x14ac:dyDescent="0.25">
      <c r="A65" s="36" t="s">
        <v>64</v>
      </c>
      <c r="B65" s="36"/>
      <c r="C65" s="36"/>
      <c r="D65" s="36"/>
      <c r="E65" s="36"/>
      <c r="F65" s="36"/>
      <c r="G65" s="36"/>
      <c r="H65" s="6"/>
      <c r="I65" s="6"/>
      <c r="J65" s="6"/>
      <c r="K65" s="6"/>
      <c r="L65" s="6"/>
      <c r="M65" s="6"/>
      <c r="N65" s="6"/>
      <c r="O65" s="6"/>
      <c r="Q65" s="36"/>
      <c r="R65" s="36"/>
      <c r="S65" s="36"/>
      <c r="T65" s="36"/>
      <c r="U65" s="36"/>
      <c r="V65" s="36"/>
      <c r="W65" s="36"/>
      <c r="X65" s="6"/>
      <c r="Y65" s="6"/>
      <c r="Z65" s="6"/>
      <c r="AA65" s="6"/>
    </row>
    <row r="66" spans="1:33" ht="10" customHeight="1" x14ac:dyDescent="0.25">
      <c r="A66" s="36" t="s">
        <v>65</v>
      </c>
      <c r="B66" s="36"/>
      <c r="C66" s="36"/>
      <c r="D66" s="36"/>
      <c r="E66" s="36"/>
      <c r="F66" s="36"/>
      <c r="G66" s="36"/>
      <c r="H66" s="6"/>
      <c r="I66" s="6"/>
      <c r="J66" s="6"/>
      <c r="K66" s="6"/>
      <c r="L66" s="6"/>
      <c r="M66" s="6"/>
      <c r="N66" s="6"/>
      <c r="O66" s="6"/>
      <c r="Q66" s="36"/>
      <c r="R66" s="36"/>
      <c r="S66" s="36"/>
      <c r="T66" s="36"/>
      <c r="U66" s="36"/>
      <c r="V66" s="36"/>
      <c r="W66" s="36"/>
      <c r="X66" s="6"/>
      <c r="Y66" s="6"/>
      <c r="Z66" s="6"/>
      <c r="AA66" s="6"/>
    </row>
    <row r="67" spans="1:33" ht="10" customHeight="1" x14ac:dyDescent="0.25">
      <c r="A67" s="36" t="s">
        <v>66</v>
      </c>
      <c r="B67" s="36"/>
      <c r="C67" s="36"/>
      <c r="D67" s="36"/>
      <c r="E67" s="36"/>
      <c r="F67" s="36"/>
      <c r="G67" s="36"/>
      <c r="H67" s="6"/>
      <c r="I67" s="6"/>
      <c r="J67" s="6"/>
      <c r="K67" s="6"/>
      <c r="L67" s="6"/>
      <c r="M67" s="6"/>
      <c r="N67" s="6"/>
      <c r="O67" s="6"/>
      <c r="Q67" s="36"/>
      <c r="R67" s="36"/>
      <c r="S67" s="36"/>
      <c r="T67" s="36"/>
      <c r="U67" s="36"/>
      <c r="V67" s="36"/>
      <c r="W67" s="36"/>
      <c r="X67" s="6"/>
      <c r="Y67" s="6"/>
      <c r="Z67" s="6"/>
      <c r="AA67" s="6"/>
    </row>
    <row r="68" spans="1:33" s="47" customFormat="1" ht="9.75" customHeight="1" x14ac:dyDescent="0.3">
      <c r="A68" s="36" t="s">
        <v>81</v>
      </c>
      <c r="B68" s="36"/>
      <c r="C68" s="36"/>
      <c r="D68" s="36"/>
      <c r="E68" s="36"/>
      <c r="F68" s="36"/>
      <c r="G68" s="49"/>
      <c r="H68" s="50"/>
      <c r="I68" s="6"/>
      <c r="J68" s="6"/>
      <c r="K68" s="6"/>
      <c r="L68" s="6"/>
      <c r="M68" s="6"/>
      <c r="N68" s="6"/>
      <c r="O68" s="6"/>
      <c r="P68" s="11"/>
      <c r="Q68" s="36"/>
      <c r="R68" s="36"/>
      <c r="S68" s="36"/>
      <c r="T68" s="36"/>
      <c r="U68" s="36"/>
      <c r="V68" s="36"/>
      <c r="W68" s="36"/>
      <c r="X68" s="6"/>
      <c r="Y68" s="6"/>
      <c r="Z68" s="6"/>
      <c r="AA68" s="6"/>
      <c r="AB68" s="11"/>
      <c r="AC68" s="11"/>
      <c r="AD68" s="11"/>
      <c r="AE68" s="11"/>
      <c r="AF68" s="11"/>
      <c r="AG68" s="11"/>
    </row>
    <row r="69" spans="1:33" x14ac:dyDescent="0.25">
      <c r="A69" s="36" t="s">
        <v>78</v>
      </c>
      <c r="H69" s="6"/>
      <c r="I69" s="6"/>
      <c r="J69" s="6"/>
      <c r="K69" s="6"/>
      <c r="L69" s="6"/>
      <c r="M69" s="6"/>
      <c r="N69" s="6"/>
      <c r="O69" s="6"/>
      <c r="Q69" s="48"/>
    </row>
    <row r="70" spans="1:33" x14ac:dyDescent="0.25">
      <c r="A70" s="36" t="s">
        <v>115</v>
      </c>
    </row>
    <row r="71" spans="1:33" x14ac:dyDescent="0.25">
      <c r="A71" s="52" t="s">
        <v>114</v>
      </c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R71" s="37"/>
      <c r="S71" s="37"/>
      <c r="T71" s="37"/>
      <c r="U71" s="37"/>
      <c r="V71" s="37"/>
      <c r="W71" s="37"/>
      <c r="X71" s="37"/>
      <c r="Y71" s="37"/>
      <c r="Z71" s="37"/>
      <c r="AA71" s="37"/>
    </row>
  </sheetData>
  <dataValidations count="1">
    <dataValidation type="list" allowBlank="1" showInputMessage="1" showErrorMessage="1" sqref="M4" xr:uid="{5F695E65-2CCE-460D-9F9D-EB0CC340F97D}">
      <formula1>$AD$5:$AD$7</formula1>
    </dataValidation>
  </dataValidations>
  <hyperlinks>
    <hyperlink ref="A71" r:id="rId1" xr:uid="{E2BFC6B9-595E-403E-A865-DBD8081A3D4C}"/>
  </hyperlinks>
  <pageMargins left="0.51181102362204722" right="0.51181102362204722" top="0.51181102362204722" bottom="0.51181102362204722" header="0.27559055118110237" footer="0.27559055118110237"/>
  <pageSetup paperSize="9" scale="94" firstPageNumber="27" orientation="portrait" useFirstPageNumber="1" r:id="rId2"/>
  <headerFooter alignWithMargins="0">
    <oddHeader>&amp;R&amp;"Arial,Bold"ENERGY</oddHeader>
    <oddFooter>&amp;C29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2B003-B280-4B35-9D67-56C6D2B1CC56}">
  <sheetPr>
    <pageSetUpPr fitToPage="1"/>
  </sheetPr>
  <dimension ref="A1:AL71"/>
  <sheetViews>
    <sheetView zoomScaleNormal="100" workbookViewId="0"/>
  </sheetViews>
  <sheetFormatPr defaultColWidth="9.1796875" defaultRowHeight="12.5" x14ac:dyDescent="0.25"/>
  <cols>
    <col min="1" max="1" width="19.1796875" style="11" customWidth="1"/>
    <col min="2" max="2" width="6.453125" style="11" customWidth="1"/>
    <col min="3" max="3" width="11.54296875" style="11" customWidth="1"/>
    <col min="4" max="4" width="7.1796875" style="11" customWidth="1"/>
    <col min="5" max="5" width="9" style="11" customWidth="1"/>
    <col min="6" max="6" width="6.81640625" style="11" customWidth="1"/>
    <col min="7" max="7" width="9.54296875" style="11" customWidth="1"/>
    <col min="8" max="8" width="8.453125" style="11" customWidth="1"/>
    <col min="9" max="9" width="8.54296875" style="11" customWidth="1"/>
    <col min="10" max="10" width="5.26953125" style="11" customWidth="1"/>
    <col min="11" max="12" width="7.453125" style="11" customWidth="1"/>
    <col min="13" max="13" width="32.81640625" style="11" customWidth="1"/>
    <col min="14" max="15" width="7.453125" style="11" customWidth="1"/>
    <col min="16" max="16" width="9.1796875" style="11" customWidth="1"/>
    <col min="17" max="17" width="19.1796875" style="11" customWidth="1"/>
    <col min="18" max="18" width="6.453125" style="11" customWidth="1"/>
    <col min="19" max="19" width="11.54296875" style="11" customWidth="1"/>
    <col min="20" max="20" width="7.1796875" style="11" customWidth="1"/>
    <col min="21" max="21" width="9" style="11" customWidth="1"/>
    <col min="22" max="22" width="6.81640625" style="11" customWidth="1"/>
    <col min="23" max="23" width="9.54296875" style="11" customWidth="1"/>
    <col min="24" max="24" width="8.453125" style="11" customWidth="1"/>
    <col min="25" max="25" width="8.54296875" style="11" customWidth="1"/>
    <col min="26" max="26" width="5.26953125" style="11" customWidth="1"/>
    <col min="27" max="27" width="7.453125" style="11" customWidth="1"/>
    <col min="28" max="29" width="9.26953125" style="11" customWidth="1"/>
    <col min="30" max="30" width="23.81640625" style="11" customWidth="1"/>
    <col min="31" max="31" width="9.26953125" style="11" customWidth="1"/>
    <col min="32" max="32" width="9.7265625" style="11" customWidth="1"/>
    <col min="33" max="16384" width="9.1796875" style="11"/>
  </cols>
  <sheetData>
    <row r="1" spans="1:38" s="4" customFormat="1" ht="21.75" customHeight="1" x14ac:dyDescent="0.5">
      <c r="A1" s="1" t="s">
        <v>89</v>
      </c>
      <c r="B1" s="2"/>
      <c r="C1" s="2"/>
      <c r="D1" s="2"/>
      <c r="E1" s="2"/>
      <c r="F1" s="2"/>
      <c r="G1" s="2"/>
      <c r="H1" s="3"/>
      <c r="J1" s="5"/>
      <c r="Q1" s="1" t="str">
        <f>A1</f>
        <v>Aggregate energy balance 2003</v>
      </c>
      <c r="R1" s="2"/>
      <c r="S1" s="2"/>
      <c r="T1" s="2"/>
      <c r="U1" s="2"/>
      <c r="V1" s="2"/>
      <c r="W1" s="2"/>
      <c r="X1" s="3"/>
      <c r="Z1" s="5"/>
    </row>
    <row r="2" spans="1:38" ht="23.5" thickBot="1" x14ac:dyDescent="0.55000000000000004">
      <c r="A2" s="1" t="s">
        <v>0</v>
      </c>
      <c r="B2" s="6"/>
      <c r="C2" s="6"/>
      <c r="D2" s="6"/>
      <c r="E2" s="6"/>
      <c r="F2" s="6"/>
      <c r="G2" s="7"/>
      <c r="H2" s="8"/>
      <c r="I2" s="9"/>
      <c r="J2" s="9"/>
      <c r="K2" s="40" t="str">
        <f>M4</f>
        <v>Terawatt hours</v>
      </c>
      <c r="L2" s="10"/>
      <c r="M2" s="10"/>
      <c r="N2" s="10"/>
      <c r="O2" s="10"/>
      <c r="Q2" s="1" t="s">
        <v>0</v>
      </c>
      <c r="R2" s="6"/>
      <c r="S2" s="6"/>
      <c r="T2" s="6"/>
      <c r="U2" s="6"/>
      <c r="V2" s="6"/>
      <c r="W2" s="7"/>
      <c r="X2" s="8"/>
      <c r="Y2" s="9"/>
      <c r="Z2" s="9"/>
      <c r="AA2" s="10" t="s">
        <v>1</v>
      </c>
    </row>
    <row r="3" spans="1:38" s="15" customFormat="1" ht="33.75" customHeight="1" thickTop="1" x14ac:dyDescent="0.25">
      <c r="A3" s="12"/>
      <c r="B3" s="13" t="s">
        <v>2</v>
      </c>
      <c r="C3" s="14" t="s">
        <v>3</v>
      </c>
      <c r="D3" s="13" t="s">
        <v>4</v>
      </c>
      <c r="E3" s="13" t="s">
        <v>5</v>
      </c>
      <c r="F3" s="14" t="s">
        <v>6</v>
      </c>
      <c r="G3" s="14" t="s">
        <v>7</v>
      </c>
      <c r="H3" s="13" t="s">
        <v>8</v>
      </c>
      <c r="I3" s="13" t="s">
        <v>9</v>
      </c>
      <c r="J3" s="13" t="s">
        <v>10</v>
      </c>
      <c r="K3" s="13" t="s">
        <v>11</v>
      </c>
      <c r="L3" s="38"/>
      <c r="M3" s="43" t="s">
        <v>76</v>
      </c>
      <c r="N3" s="44"/>
      <c r="O3" s="38"/>
      <c r="Q3" s="12"/>
      <c r="R3" s="13" t="s">
        <v>2</v>
      </c>
      <c r="S3" s="14" t="s">
        <v>70</v>
      </c>
      <c r="T3" s="13" t="s">
        <v>4</v>
      </c>
      <c r="U3" s="13" t="s">
        <v>5</v>
      </c>
      <c r="V3" s="14" t="s">
        <v>71</v>
      </c>
      <c r="W3" s="14" t="s">
        <v>72</v>
      </c>
      <c r="X3" s="13" t="s">
        <v>8</v>
      </c>
      <c r="Y3" s="13" t="s">
        <v>9</v>
      </c>
      <c r="Z3" s="13" t="s">
        <v>10</v>
      </c>
      <c r="AA3" s="13" t="s">
        <v>11</v>
      </c>
    </row>
    <row r="4" spans="1:38" s="19" customFormat="1" ht="10.5" customHeight="1" x14ac:dyDescent="0.25">
      <c r="A4" s="16" t="s">
        <v>12</v>
      </c>
      <c r="B4" s="17"/>
      <c r="C4" s="18"/>
      <c r="D4" s="18"/>
      <c r="E4" s="18"/>
      <c r="F4" s="18"/>
      <c r="G4" s="18"/>
      <c r="H4" s="18"/>
      <c r="I4" s="18"/>
      <c r="J4" s="18"/>
      <c r="K4" s="18"/>
      <c r="L4" s="18"/>
      <c r="M4" s="45" t="s">
        <v>68</v>
      </c>
      <c r="N4" s="46">
        <f>IF(M4=AD5,AE5,IF(M4=AD6,AE6,AE7))</f>
        <v>1.163E-2</v>
      </c>
      <c r="O4" s="18"/>
      <c r="Q4" s="16" t="s">
        <v>12</v>
      </c>
      <c r="R4" s="17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</row>
    <row r="5" spans="1:38" s="19" customFormat="1" ht="10.5" customHeight="1" x14ac:dyDescent="0.2">
      <c r="A5" s="6" t="s">
        <v>79</v>
      </c>
      <c r="B5" s="17">
        <f>R5*$N$4</f>
        <v>205.10470290000001</v>
      </c>
      <c r="C5" s="17">
        <f t="shared" ref="C5:K19" si="0">S5*$N$4</f>
        <v>0</v>
      </c>
      <c r="D5" s="17">
        <f t="shared" si="0"/>
        <v>1351.8953904</v>
      </c>
      <c r="E5" s="17">
        <f t="shared" si="0"/>
        <v>0</v>
      </c>
      <c r="F5" s="17">
        <f t="shared" si="0"/>
        <v>1197.8460385999999</v>
      </c>
      <c r="G5" s="17">
        <f t="shared" si="0"/>
        <v>34.980481400000002</v>
      </c>
      <c r="H5" s="17">
        <f t="shared" si="0"/>
        <v>237.59543389999999</v>
      </c>
      <c r="I5" s="17">
        <f t="shared" si="0"/>
        <v>0</v>
      </c>
      <c r="J5" s="17">
        <f t="shared" si="0"/>
        <v>0</v>
      </c>
      <c r="K5" s="17">
        <f t="shared" si="0"/>
        <v>3027.4219309</v>
      </c>
      <c r="L5" s="17"/>
      <c r="M5" s="17"/>
      <c r="N5" s="17"/>
      <c r="O5" s="17"/>
      <c r="P5" s="17"/>
      <c r="Q5" s="6" t="s">
        <v>79</v>
      </c>
      <c r="R5" s="17">
        <v>17635.830000000002</v>
      </c>
      <c r="S5" s="17">
        <v>0</v>
      </c>
      <c r="T5" s="17">
        <v>116242.08</v>
      </c>
      <c r="U5" s="17">
        <v>0</v>
      </c>
      <c r="V5" s="17">
        <v>102996.22</v>
      </c>
      <c r="W5" s="17">
        <v>3007.78</v>
      </c>
      <c r="X5" s="17">
        <v>20429.53</v>
      </c>
      <c r="Y5" s="17">
        <v>0</v>
      </c>
      <c r="Z5" s="17">
        <v>0</v>
      </c>
      <c r="AA5" s="17">
        <v>260311.43</v>
      </c>
      <c r="AB5" s="18"/>
      <c r="AC5" s="18" t="s">
        <v>67</v>
      </c>
      <c r="AD5" s="18" t="s">
        <v>1</v>
      </c>
      <c r="AE5" s="18">
        <v>1</v>
      </c>
      <c r="AF5" s="18"/>
      <c r="AJ5" s="51"/>
      <c r="AK5" s="51"/>
      <c r="AL5" s="51"/>
    </row>
    <row r="6" spans="1:38" s="19" customFormat="1" ht="10.5" customHeight="1" x14ac:dyDescent="0.2">
      <c r="A6" s="6" t="s">
        <v>13</v>
      </c>
      <c r="B6" s="17">
        <f t="shared" ref="B6:K43" si="1">R6*$N$4</f>
        <v>240.7736803</v>
      </c>
      <c r="C6" s="17">
        <f t="shared" si="0"/>
        <v>8.0673820999999997</v>
      </c>
      <c r="D6" s="17">
        <f t="shared" si="0"/>
        <v>687.49500590000002</v>
      </c>
      <c r="E6" s="17">
        <f t="shared" si="0"/>
        <v>208.7397757</v>
      </c>
      <c r="F6" s="17">
        <f t="shared" si="0"/>
        <v>76.141958899999992</v>
      </c>
      <c r="G6" s="17">
        <f t="shared" si="0"/>
        <v>1.2843009000000001</v>
      </c>
      <c r="H6" s="17">
        <f t="shared" si="0"/>
        <v>0</v>
      </c>
      <c r="I6" s="17">
        <f t="shared" si="0"/>
        <v>5.1192934000000001</v>
      </c>
      <c r="J6" s="17">
        <f t="shared" si="0"/>
        <v>0</v>
      </c>
      <c r="K6" s="17">
        <f t="shared" si="0"/>
        <v>1227.6213972</v>
      </c>
      <c r="L6" s="17"/>
      <c r="M6" s="17"/>
      <c r="N6" s="17"/>
      <c r="O6" s="17"/>
      <c r="P6" s="17"/>
      <c r="Q6" s="6" t="s">
        <v>13</v>
      </c>
      <c r="R6" s="17">
        <v>20702.810000000001</v>
      </c>
      <c r="S6" s="17">
        <v>693.67</v>
      </c>
      <c r="T6" s="17">
        <v>59113.93</v>
      </c>
      <c r="U6" s="17">
        <v>17948.39</v>
      </c>
      <c r="V6" s="17">
        <v>6547.03</v>
      </c>
      <c r="W6" s="17">
        <v>110.43</v>
      </c>
      <c r="X6" s="17">
        <v>0</v>
      </c>
      <c r="Y6" s="17">
        <v>440.18</v>
      </c>
      <c r="Z6" s="17">
        <v>0</v>
      </c>
      <c r="AA6" s="17">
        <v>105556.44</v>
      </c>
      <c r="AB6" s="18"/>
      <c r="AC6" s="18"/>
      <c r="AD6" s="18" t="s">
        <v>69</v>
      </c>
      <c r="AE6" s="42">
        <v>4.1868000000000002E-2</v>
      </c>
      <c r="AF6" s="18"/>
      <c r="AJ6" s="51"/>
      <c r="AK6" s="51"/>
    </row>
    <row r="7" spans="1:38" s="19" customFormat="1" ht="10.5" customHeight="1" x14ac:dyDescent="0.2">
      <c r="A7" s="6" t="s">
        <v>14</v>
      </c>
      <c r="B7" s="17">
        <f t="shared" si="1"/>
        <v>-4.6081548999999997</v>
      </c>
      <c r="C7" s="17">
        <f t="shared" si="0"/>
        <v>-1.5519072</v>
      </c>
      <c r="D7" s="17">
        <f t="shared" si="0"/>
        <v>-952.80798620000007</v>
      </c>
      <c r="E7" s="17">
        <f t="shared" si="0"/>
        <v>-293.94173719999998</v>
      </c>
      <c r="F7" s="17">
        <f t="shared" si="0"/>
        <v>-166.88096340000001</v>
      </c>
      <c r="G7" s="17">
        <f t="shared" si="0"/>
        <v>0</v>
      </c>
      <c r="H7" s="17">
        <f t="shared" si="0"/>
        <v>0</v>
      </c>
      <c r="I7" s="17">
        <f t="shared" si="0"/>
        <v>-2.9590209000000001</v>
      </c>
      <c r="J7" s="17">
        <f t="shared" si="0"/>
        <v>0</v>
      </c>
      <c r="K7" s="17">
        <f t="shared" si="0"/>
        <v>-1422.7497698</v>
      </c>
      <c r="L7" s="17"/>
      <c r="M7" s="17"/>
      <c r="N7" s="17"/>
      <c r="O7" s="17"/>
      <c r="P7" s="17"/>
      <c r="Q7" s="6" t="s">
        <v>14</v>
      </c>
      <c r="R7" s="17">
        <v>-396.23</v>
      </c>
      <c r="S7" s="17">
        <v>-133.44</v>
      </c>
      <c r="T7" s="17">
        <v>-81926.740000000005</v>
      </c>
      <c r="U7" s="17">
        <v>-25274.44</v>
      </c>
      <c r="V7" s="17">
        <v>-14349.18</v>
      </c>
      <c r="W7" s="17">
        <v>0</v>
      </c>
      <c r="X7" s="17">
        <v>0</v>
      </c>
      <c r="Y7" s="17">
        <v>-254.43</v>
      </c>
      <c r="Z7" s="17">
        <v>0</v>
      </c>
      <c r="AA7" s="17">
        <v>-122334.46</v>
      </c>
      <c r="AB7" s="18"/>
      <c r="AC7" s="18"/>
      <c r="AD7" s="18" t="s">
        <v>68</v>
      </c>
      <c r="AE7" s="41">
        <v>1.163E-2</v>
      </c>
      <c r="AF7" s="18"/>
      <c r="AJ7" s="51"/>
      <c r="AK7" s="51"/>
    </row>
    <row r="8" spans="1:38" s="19" customFormat="1" ht="10.5" customHeight="1" x14ac:dyDescent="0.2">
      <c r="A8" s="6" t="s">
        <v>15</v>
      </c>
      <c r="B8" s="17">
        <f t="shared" si="1"/>
        <v>0</v>
      </c>
      <c r="C8" s="17">
        <f t="shared" si="0"/>
        <v>0</v>
      </c>
      <c r="D8" s="17">
        <f t="shared" si="0"/>
        <v>0</v>
      </c>
      <c r="E8" s="17">
        <f t="shared" si="0"/>
        <v>-21.857073099999997</v>
      </c>
      <c r="F8" s="17">
        <f t="shared" si="0"/>
        <v>0</v>
      </c>
      <c r="G8" s="17">
        <f t="shared" si="0"/>
        <v>0</v>
      </c>
      <c r="H8" s="17">
        <f t="shared" si="0"/>
        <v>0</v>
      </c>
      <c r="I8" s="17">
        <f t="shared" si="0"/>
        <v>0</v>
      </c>
      <c r="J8" s="17">
        <f t="shared" si="0"/>
        <v>0</v>
      </c>
      <c r="K8" s="17">
        <f t="shared" si="0"/>
        <v>-21.857073099999997</v>
      </c>
      <c r="L8" s="17"/>
      <c r="M8" s="17"/>
      <c r="N8" s="17"/>
      <c r="O8" s="17"/>
      <c r="P8" s="17"/>
      <c r="Q8" s="6" t="s">
        <v>15</v>
      </c>
      <c r="R8" s="17">
        <v>0</v>
      </c>
      <c r="S8" s="17">
        <v>0</v>
      </c>
      <c r="T8" s="17">
        <v>0</v>
      </c>
      <c r="U8" s="17">
        <v>-1879.37</v>
      </c>
      <c r="V8" s="17">
        <v>0</v>
      </c>
      <c r="W8" s="17">
        <v>0</v>
      </c>
      <c r="X8" s="17">
        <v>0</v>
      </c>
      <c r="Y8" s="17">
        <v>0</v>
      </c>
      <c r="Z8" s="17">
        <v>0</v>
      </c>
      <c r="AA8" s="17">
        <v>-1879.37</v>
      </c>
      <c r="AB8" s="18"/>
      <c r="AC8" s="18"/>
      <c r="AD8" s="18"/>
      <c r="AE8" s="18"/>
      <c r="AF8" s="18"/>
      <c r="AJ8" s="51"/>
      <c r="AK8" s="51"/>
    </row>
    <row r="9" spans="1:38" s="19" customFormat="1" ht="10.5" customHeight="1" x14ac:dyDescent="0.2">
      <c r="A9" s="6" t="s">
        <v>16</v>
      </c>
      <c r="B9" s="24">
        <f t="shared" si="1"/>
        <v>24.0765423</v>
      </c>
      <c r="C9" s="24">
        <f t="shared" si="0"/>
        <v>-1.0619353</v>
      </c>
      <c r="D9" s="24">
        <f t="shared" si="0"/>
        <v>5.9451396999999995</v>
      </c>
      <c r="E9" s="24">
        <f t="shared" si="0"/>
        <v>-3.4248023999999999</v>
      </c>
      <c r="F9" s="24">
        <f t="shared" si="0"/>
        <v>3.5320309999999999</v>
      </c>
      <c r="G9" s="24">
        <f t="shared" si="0"/>
        <v>0</v>
      </c>
      <c r="H9" s="24">
        <f t="shared" si="0"/>
        <v>0</v>
      </c>
      <c r="I9" s="24">
        <f t="shared" si="0"/>
        <v>0</v>
      </c>
      <c r="J9" s="24">
        <f t="shared" si="0"/>
        <v>0</v>
      </c>
      <c r="K9" s="24">
        <f t="shared" si="0"/>
        <v>29.066975299999999</v>
      </c>
      <c r="L9" s="20"/>
      <c r="M9" s="20"/>
      <c r="N9" s="20"/>
      <c r="O9" s="20"/>
      <c r="P9" s="20"/>
      <c r="Q9" s="6" t="s">
        <v>73</v>
      </c>
      <c r="R9" s="24">
        <v>2070.21</v>
      </c>
      <c r="S9" s="24">
        <v>-91.31</v>
      </c>
      <c r="T9" s="24">
        <v>511.19</v>
      </c>
      <c r="U9" s="24">
        <v>-294.48</v>
      </c>
      <c r="V9" s="24">
        <v>303.7</v>
      </c>
      <c r="W9" s="24">
        <v>0</v>
      </c>
      <c r="X9" s="24">
        <v>0</v>
      </c>
      <c r="Y9" s="24">
        <v>0</v>
      </c>
      <c r="Z9" s="24">
        <v>0</v>
      </c>
      <c r="AA9" s="24">
        <v>2499.31</v>
      </c>
      <c r="AB9" s="18"/>
      <c r="AC9" s="18"/>
      <c r="AD9" s="18"/>
      <c r="AE9" s="18"/>
      <c r="AF9" s="18"/>
      <c r="AJ9" s="51"/>
      <c r="AK9" s="51"/>
    </row>
    <row r="10" spans="1:38" s="23" customFormat="1" ht="10.5" customHeight="1" x14ac:dyDescent="0.25">
      <c r="A10" s="21" t="s">
        <v>17</v>
      </c>
      <c r="B10" s="22">
        <f t="shared" si="1"/>
        <v>465.34665430000001</v>
      </c>
      <c r="C10" s="22">
        <f t="shared" si="0"/>
        <v>5.4535396</v>
      </c>
      <c r="D10" s="22">
        <f t="shared" si="0"/>
        <v>1092.5274334999999</v>
      </c>
      <c r="E10" s="22">
        <f t="shared" si="0"/>
        <v>-110.48372069999999</v>
      </c>
      <c r="F10" s="22">
        <f t="shared" si="0"/>
        <v>1110.6389488</v>
      </c>
      <c r="G10" s="22">
        <f t="shared" si="0"/>
        <v>36.2647823</v>
      </c>
      <c r="H10" s="22">
        <f t="shared" si="0"/>
        <v>237.59543389999999</v>
      </c>
      <c r="I10" s="22">
        <f t="shared" si="0"/>
        <v>2.1602725</v>
      </c>
      <c r="J10" s="22">
        <f t="shared" si="0"/>
        <v>0</v>
      </c>
      <c r="K10" s="22">
        <f t="shared" si="0"/>
        <v>2839.5034605000001</v>
      </c>
      <c r="L10" s="25"/>
      <c r="M10" s="25"/>
      <c r="N10" s="25"/>
      <c r="O10" s="25"/>
      <c r="P10" s="17"/>
      <c r="Q10" s="21" t="s">
        <v>17</v>
      </c>
      <c r="R10" s="22">
        <v>40012.61</v>
      </c>
      <c r="S10" s="22">
        <v>468.92</v>
      </c>
      <c r="T10" s="22">
        <v>93940.45</v>
      </c>
      <c r="U10" s="22">
        <v>-9499.89</v>
      </c>
      <c r="V10" s="22">
        <v>95497.76</v>
      </c>
      <c r="W10" s="22">
        <v>3118.21</v>
      </c>
      <c r="X10" s="22">
        <v>20429.53</v>
      </c>
      <c r="Y10" s="22">
        <v>185.75</v>
      </c>
      <c r="Z10" s="22">
        <v>0</v>
      </c>
      <c r="AA10" s="22">
        <v>244153.35</v>
      </c>
      <c r="AB10" s="18"/>
      <c r="AC10" s="18"/>
      <c r="AD10" s="18"/>
      <c r="AE10" s="18"/>
      <c r="AF10" s="18"/>
      <c r="AJ10" s="51"/>
      <c r="AK10" s="51"/>
    </row>
    <row r="11" spans="1:38" s="23" customFormat="1" ht="11.25" customHeight="1" x14ac:dyDescent="0.2">
      <c r="A11" s="21" t="s">
        <v>18</v>
      </c>
      <c r="B11" s="24">
        <f t="shared" si="1"/>
        <v>-1.1255514</v>
      </c>
      <c r="C11" s="24">
        <f t="shared" si="0"/>
        <v>-0.57056779999999996</v>
      </c>
      <c r="D11" s="24">
        <f t="shared" si="0"/>
        <v>2.4473009000000001</v>
      </c>
      <c r="E11" s="24">
        <f t="shared" si="0"/>
        <v>-7.6898723000000002</v>
      </c>
      <c r="F11" s="24">
        <f t="shared" si="0"/>
        <v>-0.91039639999999999</v>
      </c>
      <c r="G11" s="24">
        <f t="shared" si="0"/>
        <v>3.1401000000000003E-3</v>
      </c>
      <c r="H11" s="24">
        <f t="shared" si="0"/>
        <v>0</v>
      </c>
      <c r="I11" s="24">
        <f t="shared" si="0"/>
        <v>2.2079554999999997</v>
      </c>
      <c r="J11" s="24">
        <f t="shared" si="0"/>
        <v>0</v>
      </c>
      <c r="K11" s="24">
        <f t="shared" si="0"/>
        <v>-5.6379913999999998</v>
      </c>
      <c r="L11" s="24"/>
      <c r="M11" s="24"/>
      <c r="N11" s="24"/>
      <c r="O11" s="24"/>
      <c r="P11" s="17"/>
      <c r="Q11" s="21" t="s">
        <v>74</v>
      </c>
      <c r="R11" s="24">
        <v>-96.78</v>
      </c>
      <c r="S11" s="24">
        <v>-49.06</v>
      </c>
      <c r="T11" s="24">
        <v>210.43</v>
      </c>
      <c r="U11" s="24">
        <v>-661.21</v>
      </c>
      <c r="V11" s="24">
        <v>-78.28</v>
      </c>
      <c r="W11" s="24">
        <v>0.27</v>
      </c>
      <c r="X11" s="24">
        <v>0</v>
      </c>
      <c r="Y11" s="24">
        <v>189.85</v>
      </c>
      <c r="Z11" s="24">
        <v>0</v>
      </c>
      <c r="AA11" s="24">
        <v>-484.78</v>
      </c>
      <c r="AB11" s="18"/>
      <c r="AC11" s="18"/>
      <c r="AD11" s="18"/>
      <c r="AE11" s="18"/>
      <c r="AF11" s="18"/>
      <c r="AJ11" s="51"/>
      <c r="AK11" s="51"/>
    </row>
    <row r="12" spans="1:38" s="23" customFormat="1" ht="10.5" customHeight="1" x14ac:dyDescent="0.25">
      <c r="A12" s="21" t="s">
        <v>19</v>
      </c>
      <c r="B12" s="22">
        <f t="shared" si="1"/>
        <v>466.47220569999996</v>
      </c>
      <c r="C12" s="22">
        <f t="shared" si="0"/>
        <v>6.0241074000000001</v>
      </c>
      <c r="D12" s="22">
        <f t="shared" si="0"/>
        <v>1090.0801326000001</v>
      </c>
      <c r="E12" s="22">
        <f t="shared" si="0"/>
        <v>-102.7938484</v>
      </c>
      <c r="F12" s="22">
        <f t="shared" si="0"/>
        <v>1111.5493451999998</v>
      </c>
      <c r="G12" s="22">
        <f t="shared" si="0"/>
        <v>36.261642199999997</v>
      </c>
      <c r="H12" s="22">
        <f t="shared" si="0"/>
        <v>237.59543389999999</v>
      </c>
      <c r="I12" s="22">
        <f t="shared" si="0"/>
        <v>-4.7566699999999996E-2</v>
      </c>
      <c r="J12" s="22">
        <f t="shared" si="0"/>
        <v>0</v>
      </c>
      <c r="K12" s="22">
        <f t="shared" si="0"/>
        <v>2845.1414519</v>
      </c>
      <c r="L12" s="25"/>
      <c r="M12" s="25"/>
      <c r="N12" s="25"/>
      <c r="O12" s="25"/>
      <c r="P12" s="17"/>
      <c r="Q12" s="21" t="s">
        <v>19</v>
      </c>
      <c r="R12" s="22">
        <v>40109.39</v>
      </c>
      <c r="S12" s="22">
        <v>517.98</v>
      </c>
      <c r="T12" s="22">
        <v>93730.02</v>
      </c>
      <c r="U12" s="22">
        <v>-8838.68</v>
      </c>
      <c r="V12" s="22">
        <v>95576.04</v>
      </c>
      <c r="W12" s="22">
        <v>3117.94</v>
      </c>
      <c r="X12" s="22">
        <v>20429.53</v>
      </c>
      <c r="Y12" s="22">
        <v>-4.09</v>
      </c>
      <c r="Z12" s="22">
        <v>0</v>
      </c>
      <c r="AA12" s="22">
        <v>244638.13</v>
      </c>
      <c r="AB12" s="18"/>
      <c r="AC12" s="18"/>
      <c r="AD12" s="18"/>
      <c r="AE12" s="18"/>
      <c r="AF12" s="18"/>
      <c r="AJ12" s="51"/>
      <c r="AK12" s="51"/>
    </row>
    <row r="13" spans="1:38" s="19" customFormat="1" ht="10.5" customHeight="1" x14ac:dyDescent="0.2">
      <c r="A13" s="6" t="s">
        <v>20</v>
      </c>
      <c r="B13" s="24">
        <f t="shared" si="1"/>
        <v>0</v>
      </c>
      <c r="C13" s="24">
        <f t="shared" si="0"/>
        <v>-1.4389799000000001</v>
      </c>
      <c r="D13" s="24">
        <f t="shared" si="0"/>
        <v>-15.895186199999999</v>
      </c>
      <c r="E13" s="24">
        <f t="shared" si="0"/>
        <v>15.059454400000002</v>
      </c>
      <c r="F13" s="24">
        <f t="shared" si="0"/>
        <v>-8.1991499999999995E-2</v>
      </c>
      <c r="G13" s="24">
        <f t="shared" si="0"/>
        <v>0</v>
      </c>
      <c r="H13" s="24">
        <f t="shared" si="0"/>
        <v>-4.5159289999999999</v>
      </c>
      <c r="I13" s="24">
        <f t="shared" si="0"/>
        <v>4.5159289999999999</v>
      </c>
      <c r="J13" s="24">
        <f t="shared" si="0"/>
        <v>0</v>
      </c>
      <c r="K13" s="24">
        <f t="shared" si="0"/>
        <v>-2.3567031999999997</v>
      </c>
      <c r="L13" s="24"/>
      <c r="M13" s="24"/>
      <c r="N13" s="24"/>
      <c r="O13" s="24"/>
      <c r="P13" s="17"/>
      <c r="Q13" s="6" t="s">
        <v>20</v>
      </c>
      <c r="R13" s="24">
        <v>0</v>
      </c>
      <c r="S13" s="24">
        <v>-123.73</v>
      </c>
      <c r="T13" s="24">
        <v>-1366.74</v>
      </c>
      <c r="U13" s="24">
        <v>1294.8800000000001</v>
      </c>
      <c r="V13" s="24">
        <v>-7.05</v>
      </c>
      <c r="W13" s="24">
        <v>0</v>
      </c>
      <c r="X13" s="24">
        <v>-388.3</v>
      </c>
      <c r="Y13" s="24">
        <v>388.3</v>
      </c>
      <c r="Z13" s="24">
        <v>0</v>
      </c>
      <c r="AA13" s="24">
        <v>-202.64</v>
      </c>
      <c r="AB13" s="18"/>
      <c r="AC13" s="18"/>
      <c r="AD13" s="18"/>
      <c r="AE13" s="18"/>
      <c r="AF13" s="18"/>
      <c r="AJ13" s="51"/>
      <c r="AK13" s="51"/>
    </row>
    <row r="14" spans="1:38" s="19" customFormat="1" ht="10.5" customHeight="1" x14ac:dyDescent="0.25">
      <c r="A14" s="16" t="s">
        <v>21</v>
      </c>
      <c r="B14" s="25">
        <f t="shared" si="1"/>
        <v>-442.25726639999999</v>
      </c>
      <c r="C14" s="25">
        <f t="shared" si="0"/>
        <v>21.547249900000001</v>
      </c>
      <c r="D14" s="25">
        <f t="shared" si="0"/>
        <v>-1074.1849463999999</v>
      </c>
      <c r="E14" s="25">
        <f t="shared" si="0"/>
        <v>1064.6707923000001</v>
      </c>
      <c r="F14" s="25">
        <f t="shared" si="0"/>
        <v>-344.41000589999999</v>
      </c>
      <c r="G14" s="25">
        <f t="shared" si="0"/>
        <v>-28.007017099999999</v>
      </c>
      <c r="H14" s="25">
        <f t="shared" si="0"/>
        <v>-233.07950489999999</v>
      </c>
      <c r="I14" s="25">
        <f t="shared" si="0"/>
        <v>390.95919720000001</v>
      </c>
      <c r="J14" s="25">
        <f t="shared" si="0"/>
        <v>20.809675299999999</v>
      </c>
      <c r="K14" s="25">
        <f t="shared" si="0"/>
        <v>-623.95170970000004</v>
      </c>
      <c r="L14" s="25"/>
      <c r="M14" s="25"/>
      <c r="N14" s="25"/>
      <c r="O14" s="25"/>
      <c r="P14" s="17"/>
      <c r="Q14" s="16" t="s">
        <v>21</v>
      </c>
      <c r="R14" s="25">
        <v>-38027.279999999999</v>
      </c>
      <c r="S14" s="25">
        <v>1852.73</v>
      </c>
      <c r="T14" s="25">
        <v>-92363.28</v>
      </c>
      <c r="U14" s="25">
        <v>91545.21</v>
      </c>
      <c r="V14" s="25">
        <v>-29613.93</v>
      </c>
      <c r="W14" s="25">
        <v>-2408.17</v>
      </c>
      <c r="X14" s="25">
        <v>-20041.23</v>
      </c>
      <c r="Y14" s="25">
        <v>33616.44</v>
      </c>
      <c r="Z14" s="25">
        <v>1789.31</v>
      </c>
      <c r="AA14" s="25">
        <v>-53650.19</v>
      </c>
      <c r="AB14" s="18"/>
      <c r="AC14" s="18"/>
      <c r="AD14" s="18"/>
      <c r="AE14" s="18"/>
      <c r="AF14" s="18"/>
      <c r="AJ14" s="51"/>
      <c r="AK14" s="51"/>
    </row>
    <row r="15" spans="1:38" s="19" customFormat="1" ht="10.5" customHeight="1" x14ac:dyDescent="0.2">
      <c r="A15" s="6" t="s">
        <v>22</v>
      </c>
      <c r="B15" s="17">
        <f t="shared" si="1"/>
        <v>-378.53544969999996</v>
      </c>
      <c r="C15" s="17">
        <f t="shared" si="0"/>
        <v>-10.856605</v>
      </c>
      <c r="D15" s="17">
        <f t="shared" si="0"/>
        <v>0</v>
      </c>
      <c r="E15" s="17">
        <f t="shared" si="0"/>
        <v>-6.8734462999999995</v>
      </c>
      <c r="F15" s="17">
        <f t="shared" si="0"/>
        <v>-324.5800418</v>
      </c>
      <c r="G15" s="17">
        <f t="shared" si="0"/>
        <v>-28.007017099999999</v>
      </c>
      <c r="H15" s="17">
        <f t="shared" si="0"/>
        <v>-233.07950489999999</v>
      </c>
      <c r="I15" s="17">
        <f t="shared" si="0"/>
        <v>390.95919720000001</v>
      </c>
      <c r="J15" s="17">
        <f t="shared" si="0"/>
        <v>0</v>
      </c>
      <c r="K15" s="17">
        <f t="shared" si="0"/>
        <v>-590.97275130000003</v>
      </c>
      <c r="L15" s="17"/>
      <c r="M15" s="17"/>
      <c r="N15" s="17"/>
      <c r="O15" s="17"/>
      <c r="P15" s="17"/>
      <c r="Q15" s="6" t="s">
        <v>22</v>
      </c>
      <c r="R15" s="17">
        <v>-32548.19</v>
      </c>
      <c r="S15" s="17">
        <v>-933.5</v>
      </c>
      <c r="T15" s="17">
        <v>0</v>
      </c>
      <c r="U15" s="17">
        <v>-591.01</v>
      </c>
      <c r="V15" s="17">
        <v>-27908.86</v>
      </c>
      <c r="W15" s="17">
        <v>-2408.17</v>
      </c>
      <c r="X15" s="17">
        <v>-20041.23</v>
      </c>
      <c r="Y15" s="17">
        <v>33616.44</v>
      </c>
      <c r="Z15" s="17">
        <v>0</v>
      </c>
      <c r="AA15" s="17">
        <v>-50814.51</v>
      </c>
      <c r="AB15" s="18"/>
      <c r="AC15" s="18"/>
      <c r="AD15" s="18"/>
      <c r="AE15" s="18"/>
      <c r="AF15" s="18"/>
      <c r="AJ15" s="51"/>
      <c r="AK15" s="51"/>
    </row>
    <row r="16" spans="1:38" s="19" customFormat="1" ht="10.5" customHeight="1" x14ac:dyDescent="0.2">
      <c r="A16" s="6" t="s">
        <v>23</v>
      </c>
      <c r="B16" s="17">
        <f t="shared" si="1"/>
        <v>-367.41181990000001</v>
      </c>
      <c r="C16" s="17">
        <f t="shared" si="0"/>
        <v>0</v>
      </c>
      <c r="D16" s="17">
        <f t="shared" si="0"/>
        <v>0</v>
      </c>
      <c r="E16" s="17">
        <f t="shared" si="0"/>
        <v>-1.2182424999999999</v>
      </c>
      <c r="F16" s="17">
        <f t="shared" si="0"/>
        <v>-284.66204389999996</v>
      </c>
      <c r="G16" s="17">
        <f t="shared" si="0"/>
        <v>-4.4310299999999998</v>
      </c>
      <c r="H16" s="17">
        <f t="shared" si="0"/>
        <v>-233.07950489999999</v>
      </c>
      <c r="I16" s="17">
        <f t="shared" si="0"/>
        <v>357.29872080000001</v>
      </c>
      <c r="J16" s="17">
        <f t="shared" si="0"/>
        <v>0</v>
      </c>
      <c r="K16" s="17">
        <f t="shared" si="0"/>
        <v>-533.50380410000002</v>
      </c>
      <c r="L16" s="17"/>
      <c r="M16" s="17"/>
      <c r="N16" s="17"/>
      <c r="O16" s="17"/>
      <c r="P16" s="17"/>
      <c r="Q16" s="6" t="s">
        <v>23</v>
      </c>
      <c r="R16" s="17">
        <v>-31591.73</v>
      </c>
      <c r="S16" s="17">
        <v>0</v>
      </c>
      <c r="T16" s="17">
        <v>0</v>
      </c>
      <c r="U16" s="17">
        <v>-104.75</v>
      </c>
      <c r="V16" s="17">
        <v>-24476.53</v>
      </c>
      <c r="W16" s="17">
        <v>-381</v>
      </c>
      <c r="X16" s="17">
        <v>-20041.23</v>
      </c>
      <c r="Y16" s="17">
        <v>30722.16</v>
      </c>
      <c r="Z16" s="17">
        <v>0</v>
      </c>
      <c r="AA16" s="17">
        <v>-45873.07</v>
      </c>
      <c r="AB16" s="18"/>
      <c r="AC16" s="18"/>
      <c r="AD16" s="18"/>
      <c r="AE16" s="18"/>
      <c r="AF16" s="18"/>
      <c r="AJ16" s="51"/>
      <c r="AK16" s="51"/>
    </row>
    <row r="17" spans="1:37" s="19" customFormat="1" ht="10.5" customHeight="1" x14ac:dyDescent="0.2">
      <c r="A17" s="6" t="s">
        <v>24</v>
      </c>
      <c r="B17" s="17">
        <f t="shared" si="1"/>
        <v>-11.1236298</v>
      </c>
      <c r="C17" s="17">
        <f t="shared" si="0"/>
        <v>-10.856605</v>
      </c>
      <c r="D17" s="17">
        <f t="shared" si="0"/>
        <v>0</v>
      </c>
      <c r="E17" s="17">
        <f t="shared" si="0"/>
        <v>-5.6552037999999998</v>
      </c>
      <c r="F17" s="17">
        <f t="shared" si="0"/>
        <v>-39.917997899999996</v>
      </c>
      <c r="G17" s="17">
        <f t="shared" si="0"/>
        <v>-23.575987099999999</v>
      </c>
      <c r="H17" s="17">
        <f t="shared" si="0"/>
        <v>0</v>
      </c>
      <c r="I17" s="17">
        <f t="shared" si="0"/>
        <v>33.6604764</v>
      </c>
      <c r="J17" s="17">
        <f t="shared" si="0"/>
        <v>0</v>
      </c>
      <c r="K17" s="17">
        <f t="shared" si="0"/>
        <v>-57.468947199999995</v>
      </c>
      <c r="L17" s="17"/>
      <c r="M17" s="17"/>
      <c r="N17" s="17"/>
      <c r="O17" s="17"/>
      <c r="P17" s="17"/>
      <c r="Q17" s="6" t="s">
        <v>24</v>
      </c>
      <c r="R17" s="17">
        <v>-956.46</v>
      </c>
      <c r="S17" s="17">
        <v>-933.5</v>
      </c>
      <c r="T17" s="17">
        <v>0</v>
      </c>
      <c r="U17" s="17">
        <v>-486.26</v>
      </c>
      <c r="V17" s="17">
        <v>-3432.33</v>
      </c>
      <c r="W17" s="17">
        <v>-2027.17</v>
      </c>
      <c r="X17" s="17">
        <v>0</v>
      </c>
      <c r="Y17" s="17">
        <v>2894.28</v>
      </c>
      <c r="Z17" s="17">
        <v>0</v>
      </c>
      <c r="AA17" s="17">
        <v>-4941.4399999999996</v>
      </c>
      <c r="AB17" s="18"/>
      <c r="AC17" s="18"/>
      <c r="AD17" s="18"/>
      <c r="AE17" s="18"/>
      <c r="AF17" s="18"/>
      <c r="AJ17" s="51"/>
      <c r="AK17" s="51"/>
    </row>
    <row r="18" spans="1:37" s="26" customFormat="1" ht="10.5" customHeight="1" x14ac:dyDescent="0.2">
      <c r="A18" s="6" t="s">
        <v>25</v>
      </c>
      <c r="B18" s="17">
        <f t="shared" si="1"/>
        <v>-4.4846443000000002</v>
      </c>
      <c r="C18" s="17">
        <f t="shared" si="0"/>
        <v>-1.3544297999999999</v>
      </c>
      <c r="D18" s="17">
        <f t="shared" si="0"/>
        <v>0</v>
      </c>
      <c r="E18" s="17">
        <f t="shared" si="0"/>
        <v>-1.8388193000000002</v>
      </c>
      <c r="F18" s="17">
        <f t="shared" si="0"/>
        <v>-19.829964099999998</v>
      </c>
      <c r="G18" s="17">
        <f t="shared" si="0"/>
        <v>0</v>
      </c>
      <c r="H18" s="17">
        <f t="shared" si="0"/>
        <v>0</v>
      </c>
      <c r="I18" s="17">
        <f t="shared" si="0"/>
        <v>0</v>
      </c>
      <c r="J18" s="17">
        <f t="shared" si="0"/>
        <v>20.809675299999999</v>
      </c>
      <c r="K18" s="17">
        <f t="shared" si="0"/>
        <v>-6.6980658999999996</v>
      </c>
      <c r="L18" s="17"/>
      <c r="M18" s="17"/>
      <c r="N18" s="17"/>
      <c r="O18" s="17"/>
      <c r="P18" s="17"/>
      <c r="Q18" s="6" t="s">
        <v>25</v>
      </c>
      <c r="R18" s="17">
        <v>-385.61</v>
      </c>
      <c r="S18" s="17">
        <v>-116.46</v>
      </c>
      <c r="T18" s="17">
        <v>0</v>
      </c>
      <c r="U18" s="17">
        <v>-158.11000000000001</v>
      </c>
      <c r="V18" s="17">
        <v>-1705.07</v>
      </c>
      <c r="W18" s="17">
        <v>0</v>
      </c>
      <c r="X18" s="17">
        <v>0</v>
      </c>
      <c r="Y18" s="17">
        <v>0</v>
      </c>
      <c r="Z18" s="17">
        <v>1789.31</v>
      </c>
      <c r="AA18" s="17">
        <v>-575.92999999999995</v>
      </c>
      <c r="AB18" s="18"/>
      <c r="AC18" s="18"/>
      <c r="AD18" s="18"/>
      <c r="AE18" s="18"/>
      <c r="AF18" s="18"/>
      <c r="AJ18" s="51"/>
      <c r="AK18" s="51"/>
    </row>
    <row r="19" spans="1:37" s="19" customFormat="1" ht="10.5" customHeight="1" x14ac:dyDescent="0.2">
      <c r="A19" s="6" t="s">
        <v>26</v>
      </c>
      <c r="B19" s="17">
        <f t="shared" si="1"/>
        <v>0</v>
      </c>
      <c r="C19" s="17">
        <f t="shared" si="0"/>
        <v>0</v>
      </c>
      <c r="D19" s="17">
        <f t="shared" si="0"/>
        <v>-1074.1849463999999</v>
      </c>
      <c r="E19" s="17">
        <f t="shared" si="0"/>
        <v>1076.1543706</v>
      </c>
      <c r="F19" s="17">
        <f t="shared" si="0"/>
        <v>0</v>
      </c>
      <c r="G19" s="17">
        <f t="shared" si="0"/>
        <v>0</v>
      </c>
      <c r="H19" s="17">
        <f t="shared" si="0"/>
        <v>0</v>
      </c>
      <c r="I19" s="17">
        <f t="shared" si="0"/>
        <v>0</v>
      </c>
      <c r="J19" s="17">
        <f t="shared" si="0"/>
        <v>0</v>
      </c>
      <c r="K19" s="17">
        <f t="shared" si="0"/>
        <v>1.9694242</v>
      </c>
      <c r="L19" s="17"/>
      <c r="M19" s="17"/>
      <c r="N19" s="17"/>
      <c r="O19" s="17"/>
      <c r="P19" s="17"/>
      <c r="Q19" s="6" t="s">
        <v>26</v>
      </c>
      <c r="R19" s="17">
        <v>0</v>
      </c>
      <c r="S19" s="17">
        <v>0</v>
      </c>
      <c r="T19" s="17">
        <v>-92363.28</v>
      </c>
      <c r="U19" s="17">
        <v>92532.62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169.34</v>
      </c>
      <c r="AB19" s="18"/>
      <c r="AC19" s="18"/>
      <c r="AD19" s="18"/>
      <c r="AE19" s="18"/>
      <c r="AF19" s="18"/>
      <c r="AJ19" s="51"/>
      <c r="AK19" s="51"/>
    </row>
    <row r="20" spans="1:37" s="19" customFormat="1" ht="10.5" customHeight="1" x14ac:dyDescent="0.2">
      <c r="A20" s="6" t="s">
        <v>27</v>
      </c>
      <c r="B20" s="17">
        <f t="shared" si="1"/>
        <v>-48.492796900000002</v>
      </c>
      <c r="C20" s="17">
        <f t="shared" si="1"/>
        <v>48.984396999999994</v>
      </c>
      <c r="D20" s="17">
        <f t="shared" si="1"/>
        <v>0</v>
      </c>
      <c r="E20" s="17">
        <f t="shared" si="1"/>
        <v>0</v>
      </c>
      <c r="F20" s="17">
        <f t="shared" si="1"/>
        <v>0</v>
      </c>
      <c r="G20" s="17">
        <f t="shared" si="1"/>
        <v>0</v>
      </c>
      <c r="H20" s="17">
        <f t="shared" si="1"/>
        <v>0</v>
      </c>
      <c r="I20" s="17">
        <f t="shared" si="1"/>
        <v>0</v>
      </c>
      <c r="J20" s="17">
        <f t="shared" si="1"/>
        <v>0</v>
      </c>
      <c r="K20" s="17">
        <f t="shared" si="1"/>
        <v>0.49160010000000004</v>
      </c>
      <c r="L20" s="17"/>
      <c r="M20" s="17"/>
      <c r="N20" s="17"/>
      <c r="O20" s="17"/>
      <c r="P20" s="17"/>
      <c r="Q20" s="6" t="s">
        <v>27</v>
      </c>
      <c r="R20" s="17">
        <v>-4169.63</v>
      </c>
      <c r="S20" s="17">
        <v>4211.8999999999996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42.27</v>
      </c>
      <c r="AB20" s="18"/>
      <c r="AC20" s="18"/>
      <c r="AD20" s="18"/>
      <c r="AE20" s="18"/>
      <c r="AF20" s="18"/>
      <c r="AJ20" s="51"/>
      <c r="AK20" s="51"/>
    </row>
    <row r="21" spans="1:37" s="19" customFormat="1" ht="10.5" customHeight="1" x14ac:dyDescent="0.2">
      <c r="A21" s="6" t="s">
        <v>28</v>
      </c>
      <c r="B21" s="17">
        <f t="shared" si="1"/>
        <v>-7.4648317999999998</v>
      </c>
      <c r="C21" s="17">
        <f t="shared" si="1"/>
        <v>-18.618583300000001</v>
      </c>
      <c r="D21" s="17">
        <f t="shared" si="1"/>
        <v>0</v>
      </c>
      <c r="E21" s="17">
        <f t="shared" si="1"/>
        <v>-2.7713126999999997</v>
      </c>
      <c r="F21" s="17">
        <f t="shared" si="1"/>
        <v>0</v>
      </c>
      <c r="G21" s="17">
        <f t="shared" si="1"/>
        <v>0</v>
      </c>
      <c r="H21" s="17">
        <f t="shared" si="1"/>
        <v>0</v>
      </c>
      <c r="I21" s="17">
        <f t="shared" si="1"/>
        <v>0</v>
      </c>
      <c r="J21" s="17">
        <f t="shared" si="1"/>
        <v>0</v>
      </c>
      <c r="K21" s="17">
        <f t="shared" si="1"/>
        <v>-28.854727799999999</v>
      </c>
      <c r="L21" s="17"/>
      <c r="M21" s="17"/>
      <c r="N21" s="17"/>
      <c r="O21" s="17"/>
      <c r="P21" s="17"/>
      <c r="Q21" s="6" t="s">
        <v>28</v>
      </c>
      <c r="R21" s="17">
        <v>-641.86</v>
      </c>
      <c r="S21" s="17">
        <v>-1600.91</v>
      </c>
      <c r="T21" s="17">
        <v>0</v>
      </c>
      <c r="U21" s="17">
        <v>-238.29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-2481.06</v>
      </c>
      <c r="AB21" s="18"/>
      <c r="AC21" s="18"/>
      <c r="AD21" s="18"/>
      <c r="AE21" s="18"/>
      <c r="AF21" s="18"/>
      <c r="AJ21" s="51"/>
      <c r="AK21" s="51"/>
    </row>
    <row r="22" spans="1:37" s="19" customFormat="1" ht="10.5" customHeight="1" x14ac:dyDescent="0.2">
      <c r="A22" s="6" t="s">
        <v>29</v>
      </c>
      <c r="B22" s="17">
        <f t="shared" si="1"/>
        <v>-3.2796599999999998</v>
      </c>
      <c r="C22" s="17">
        <f t="shared" si="1"/>
        <v>3.3924709999999996</v>
      </c>
      <c r="D22" s="17">
        <f t="shared" si="1"/>
        <v>0</v>
      </c>
      <c r="E22" s="17">
        <f t="shared" si="1"/>
        <v>0</v>
      </c>
      <c r="F22" s="17">
        <f t="shared" si="1"/>
        <v>0</v>
      </c>
      <c r="G22" s="17">
        <f t="shared" si="1"/>
        <v>0</v>
      </c>
      <c r="H22" s="17">
        <f t="shared" si="1"/>
        <v>0</v>
      </c>
      <c r="I22" s="17">
        <f t="shared" si="1"/>
        <v>0</v>
      </c>
      <c r="J22" s="17">
        <f t="shared" si="1"/>
        <v>0</v>
      </c>
      <c r="K22" s="17">
        <f t="shared" si="1"/>
        <v>0.11281099999999999</v>
      </c>
      <c r="L22" s="17"/>
      <c r="M22" s="17"/>
      <c r="N22" s="17"/>
      <c r="O22" s="17"/>
      <c r="P22" s="17"/>
      <c r="Q22" s="6" t="s">
        <v>29</v>
      </c>
      <c r="R22" s="17">
        <v>-282</v>
      </c>
      <c r="S22" s="17">
        <v>291.7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9.6999999999999993</v>
      </c>
      <c r="AB22" s="18"/>
      <c r="AC22" s="18"/>
      <c r="AD22" s="18"/>
      <c r="AE22" s="18"/>
      <c r="AF22" s="18"/>
      <c r="AJ22" s="51"/>
      <c r="AK22" s="51"/>
    </row>
    <row r="23" spans="1:37" s="19" customFormat="1" ht="10.5" customHeight="1" x14ac:dyDescent="0.2">
      <c r="A23" s="27" t="s">
        <v>77</v>
      </c>
      <c r="B23" s="28">
        <f t="shared" si="1"/>
        <v>0</v>
      </c>
      <c r="C23" s="28">
        <f t="shared" si="1"/>
        <v>0</v>
      </c>
      <c r="D23" s="28">
        <f t="shared" si="1"/>
        <v>0</v>
      </c>
      <c r="E23" s="28">
        <f t="shared" si="1"/>
        <v>0</v>
      </c>
      <c r="F23" s="28">
        <f t="shared" si="1"/>
        <v>0</v>
      </c>
      <c r="G23" s="28">
        <f t="shared" si="1"/>
        <v>0</v>
      </c>
      <c r="H23" s="28">
        <f t="shared" si="1"/>
        <v>0</v>
      </c>
      <c r="I23" s="28">
        <f t="shared" si="1"/>
        <v>0</v>
      </c>
      <c r="J23" s="28">
        <f t="shared" si="1"/>
        <v>0</v>
      </c>
      <c r="K23" s="28">
        <f t="shared" si="1"/>
        <v>0</v>
      </c>
      <c r="L23" s="17"/>
      <c r="M23" s="17"/>
      <c r="N23" s="17"/>
      <c r="O23" s="17"/>
      <c r="P23" s="17"/>
      <c r="Q23" s="27" t="s">
        <v>77</v>
      </c>
      <c r="R23" s="28">
        <v>0</v>
      </c>
      <c r="S23" s="28">
        <v>0</v>
      </c>
      <c r="T23" s="28">
        <v>0</v>
      </c>
      <c r="U23" s="28">
        <v>0</v>
      </c>
      <c r="V23" s="28">
        <v>0</v>
      </c>
      <c r="W23" s="28">
        <v>0</v>
      </c>
      <c r="X23" s="28">
        <v>0</v>
      </c>
      <c r="Y23" s="28">
        <v>0</v>
      </c>
      <c r="Z23" s="28">
        <v>0</v>
      </c>
      <c r="AA23" s="28">
        <v>0</v>
      </c>
      <c r="AB23" s="18"/>
      <c r="AC23" s="18"/>
      <c r="AD23" s="18"/>
      <c r="AE23" s="18"/>
      <c r="AF23" s="18"/>
      <c r="AJ23" s="51"/>
      <c r="AK23" s="51"/>
    </row>
    <row r="24" spans="1:37" s="19" customFormat="1" ht="10.5" customHeight="1" x14ac:dyDescent="0.25">
      <c r="A24" s="16" t="s">
        <v>31</v>
      </c>
      <c r="B24" s="25">
        <f t="shared" si="1"/>
        <v>4.7217799999999997E-2</v>
      </c>
      <c r="C24" s="25">
        <f t="shared" si="1"/>
        <v>10.438273899999999</v>
      </c>
      <c r="D24" s="25">
        <f t="shared" si="1"/>
        <v>0</v>
      </c>
      <c r="E24" s="25">
        <f t="shared" si="1"/>
        <v>67.528548299999997</v>
      </c>
      <c r="F24" s="25">
        <f t="shared" si="1"/>
        <v>88.972872699999996</v>
      </c>
      <c r="G24" s="25">
        <f t="shared" si="1"/>
        <v>0</v>
      </c>
      <c r="H24" s="25">
        <f t="shared" si="1"/>
        <v>0</v>
      </c>
      <c r="I24" s="25">
        <f t="shared" si="1"/>
        <v>29.347142000000002</v>
      </c>
      <c r="J24" s="25">
        <f t="shared" si="1"/>
        <v>2.8260900000000002E-2</v>
      </c>
      <c r="K24" s="25">
        <f t="shared" si="1"/>
        <v>196.36219930000001</v>
      </c>
      <c r="L24" s="25"/>
      <c r="M24" s="25"/>
      <c r="N24" s="25"/>
      <c r="O24" s="25"/>
      <c r="P24" s="17"/>
      <c r="Q24" s="16" t="s">
        <v>31</v>
      </c>
      <c r="R24" s="25">
        <v>4.0599999999999996</v>
      </c>
      <c r="S24" s="25">
        <v>897.53</v>
      </c>
      <c r="T24" s="25">
        <v>0</v>
      </c>
      <c r="U24" s="25">
        <v>5806.41</v>
      </c>
      <c r="V24" s="25">
        <v>7650.29</v>
      </c>
      <c r="W24" s="25">
        <v>0</v>
      </c>
      <c r="X24" s="25">
        <v>0</v>
      </c>
      <c r="Y24" s="25">
        <v>2523.4</v>
      </c>
      <c r="Z24" s="25">
        <v>2.4300000000000002</v>
      </c>
      <c r="AA24" s="25">
        <v>16884.11</v>
      </c>
      <c r="AB24" s="18"/>
      <c r="AC24" s="18"/>
      <c r="AD24" s="18"/>
      <c r="AE24" s="18"/>
      <c r="AF24" s="18"/>
      <c r="AJ24" s="51"/>
      <c r="AK24" s="51"/>
    </row>
    <row r="25" spans="1:37" s="19" customFormat="1" ht="10.5" customHeight="1" x14ac:dyDescent="0.2">
      <c r="A25" s="6" t="s">
        <v>22</v>
      </c>
      <c r="B25" s="17">
        <f t="shared" si="1"/>
        <v>0</v>
      </c>
      <c r="C25" s="17">
        <f t="shared" si="1"/>
        <v>0</v>
      </c>
      <c r="D25" s="17">
        <f t="shared" si="1"/>
        <v>0</v>
      </c>
      <c r="E25" s="17">
        <f t="shared" si="1"/>
        <v>0</v>
      </c>
      <c r="F25" s="17">
        <f t="shared" si="1"/>
        <v>0</v>
      </c>
      <c r="G25" s="17">
        <f t="shared" si="1"/>
        <v>0</v>
      </c>
      <c r="H25" s="17">
        <f t="shared" si="1"/>
        <v>0</v>
      </c>
      <c r="I25" s="17">
        <f t="shared" si="1"/>
        <v>18.135589400000001</v>
      </c>
      <c r="J25" s="17">
        <f t="shared" si="1"/>
        <v>2.8260900000000002E-2</v>
      </c>
      <c r="K25" s="17">
        <f t="shared" si="1"/>
        <v>18.1638503</v>
      </c>
      <c r="L25" s="17"/>
      <c r="M25" s="17"/>
      <c r="N25" s="17"/>
      <c r="O25" s="17"/>
      <c r="P25" s="17"/>
      <c r="Q25" s="6" t="s">
        <v>22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1559.38</v>
      </c>
      <c r="Z25" s="17">
        <v>2.4300000000000002</v>
      </c>
      <c r="AA25" s="17">
        <v>1561.81</v>
      </c>
      <c r="AB25" s="18"/>
      <c r="AC25" s="18"/>
      <c r="AD25" s="18"/>
      <c r="AE25" s="18"/>
      <c r="AF25" s="18"/>
      <c r="AJ25" s="51"/>
      <c r="AK25" s="51"/>
    </row>
    <row r="26" spans="1:37" s="19" customFormat="1" ht="10.5" customHeight="1" x14ac:dyDescent="0.2">
      <c r="A26" s="6" t="s">
        <v>32</v>
      </c>
      <c r="B26" s="17">
        <f t="shared" si="1"/>
        <v>0</v>
      </c>
      <c r="C26" s="17">
        <f t="shared" si="1"/>
        <v>0</v>
      </c>
      <c r="D26" s="17">
        <f t="shared" si="1"/>
        <v>0</v>
      </c>
      <c r="E26" s="17">
        <f t="shared" si="1"/>
        <v>0</v>
      </c>
      <c r="F26" s="17">
        <f t="shared" si="1"/>
        <v>76.848016199999989</v>
      </c>
      <c r="G26" s="17">
        <f t="shared" si="1"/>
        <v>0</v>
      </c>
      <c r="H26" s="17">
        <f t="shared" si="1"/>
        <v>0</v>
      </c>
      <c r="I26" s="17">
        <f t="shared" si="1"/>
        <v>0.55137829999999999</v>
      </c>
      <c r="J26" s="17">
        <f t="shared" si="1"/>
        <v>0</v>
      </c>
      <c r="K26" s="17">
        <f t="shared" si="1"/>
        <v>77.3993945</v>
      </c>
      <c r="L26" s="17"/>
      <c r="M26" s="17"/>
      <c r="N26" s="17"/>
      <c r="O26" s="17"/>
      <c r="P26" s="17"/>
      <c r="Q26" s="6" t="s">
        <v>32</v>
      </c>
      <c r="R26" s="17">
        <v>0</v>
      </c>
      <c r="S26" s="17">
        <v>0</v>
      </c>
      <c r="T26" s="17">
        <v>0</v>
      </c>
      <c r="U26" s="17">
        <v>0</v>
      </c>
      <c r="V26" s="17">
        <v>6607.74</v>
      </c>
      <c r="W26" s="17">
        <v>0</v>
      </c>
      <c r="X26" s="17">
        <v>0</v>
      </c>
      <c r="Y26" s="17">
        <v>47.41</v>
      </c>
      <c r="Z26" s="17">
        <v>0</v>
      </c>
      <c r="AA26" s="17">
        <v>6655.15</v>
      </c>
      <c r="AB26" s="18"/>
      <c r="AC26" s="18"/>
      <c r="AD26" s="18"/>
      <c r="AE26" s="18"/>
      <c r="AF26" s="18"/>
      <c r="AJ26" s="51"/>
      <c r="AK26" s="51"/>
    </row>
    <row r="27" spans="1:37" s="19" customFormat="1" ht="10.5" customHeight="1" x14ac:dyDescent="0.2">
      <c r="A27" s="6" t="s">
        <v>26</v>
      </c>
      <c r="B27" s="17">
        <f t="shared" si="1"/>
        <v>0</v>
      </c>
      <c r="C27" s="17">
        <f t="shared" si="1"/>
        <v>0</v>
      </c>
      <c r="D27" s="17">
        <f t="shared" si="1"/>
        <v>0</v>
      </c>
      <c r="E27" s="17">
        <f t="shared" si="1"/>
        <v>67.505753499999997</v>
      </c>
      <c r="F27" s="17">
        <f t="shared" si="1"/>
        <v>2.7730571999999998</v>
      </c>
      <c r="G27" s="17">
        <f t="shared" si="1"/>
        <v>0</v>
      </c>
      <c r="H27" s="17">
        <f t="shared" si="1"/>
        <v>0</v>
      </c>
      <c r="I27" s="17">
        <f t="shared" si="1"/>
        <v>5.7688288999999999</v>
      </c>
      <c r="J27" s="17">
        <f t="shared" si="1"/>
        <v>0</v>
      </c>
      <c r="K27" s="17">
        <f t="shared" si="1"/>
        <v>76.047639599999997</v>
      </c>
      <c r="L27" s="17"/>
      <c r="M27" s="17"/>
      <c r="N27" s="17"/>
      <c r="O27" s="17"/>
      <c r="P27" s="17"/>
      <c r="Q27" s="6" t="s">
        <v>26</v>
      </c>
      <c r="R27" s="17">
        <v>0</v>
      </c>
      <c r="S27" s="17">
        <v>0</v>
      </c>
      <c r="T27" s="17">
        <v>0</v>
      </c>
      <c r="U27" s="17">
        <v>5804.45</v>
      </c>
      <c r="V27" s="17">
        <v>238.44</v>
      </c>
      <c r="W27" s="17">
        <v>0</v>
      </c>
      <c r="X27" s="17">
        <v>0</v>
      </c>
      <c r="Y27" s="17">
        <v>496.03</v>
      </c>
      <c r="Z27" s="17">
        <v>0</v>
      </c>
      <c r="AA27" s="17">
        <v>6538.92</v>
      </c>
      <c r="AB27" s="18"/>
      <c r="AC27" s="18"/>
      <c r="AD27" s="18"/>
      <c r="AE27" s="18"/>
      <c r="AF27" s="18"/>
      <c r="AJ27" s="51"/>
      <c r="AK27" s="51"/>
    </row>
    <row r="28" spans="1:37" s="19" customFormat="1" ht="10.5" customHeight="1" x14ac:dyDescent="0.2">
      <c r="A28" s="6" t="s">
        <v>33</v>
      </c>
      <c r="B28" s="17">
        <f t="shared" si="1"/>
        <v>4.7217799999999997E-2</v>
      </c>
      <c r="C28" s="17">
        <f t="shared" si="1"/>
        <v>0</v>
      </c>
      <c r="D28" s="17">
        <f t="shared" si="1"/>
        <v>0</v>
      </c>
      <c r="E28" s="17">
        <f t="shared" si="1"/>
        <v>0</v>
      </c>
      <c r="F28" s="17">
        <f t="shared" si="1"/>
        <v>0.29703019999999997</v>
      </c>
      <c r="G28" s="17">
        <f t="shared" si="1"/>
        <v>0</v>
      </c>
      <c r="H28" s="17">
        <f t="shared" si="1"/>
        <v>0</v>
      </c>
      <c r="I28" s="17">
        <f t="shared" si="1"/>
        <v>1.1898652999999999</v>
      </c>
      <c r="J28" s="17">
        <f t="shared" si="1"/>
        <v>0</v>
      </c>
      <c r="K28" s="17">
        <f t="shared" si="1"/>
        <v>1.5339970000000001</v>
      </c>
      <c r="L28" s="17"/>
      <c r="M28" s="17"/>
      <c r="N28" s="17"/>
      <c r="O28" s="17"/>
      <c r="P28" s="17"/>
      <c r="Q28" s="6" t="s">
        <v>33</v>
      </c>
      <c r="R28" s="17">
        <v>4.0599999999999996</v>
      </c>
      <c r="S28" s="17">
        <v>0</v>
      </c>
      <c r="T28" s="17">
        <v>0</v>
      </c>
      <c r="U28" s="17">
        <v>0</v>
      </c>
      <c r="V28" s="17">
        <v>25.54</v>
      </c>
      <c r="W28" s="17">
        <v>0</v>
      </c>
      <c r="X28" s="17">
        <v>0</v>
      </c>
      <c r="Y28" s="17">
        <v>102.31</v>
      </c>
      <c r="Z28" s="17">
        <v>0</v>
      </c>
      <c r="AA28" s="17">
        <v>131.9</v>
      </c>
      <c r="AB28" s="18"/>
      <c r="AC28" s="18"/>
      <c r="AD28" s="18"/>
      <c r="AE28" s="18"/>
      <c r="AF28" s="18"/>
      <c r="AJ28" s="51"/>
      <c r="AK28" s="51"/>
    </row>
    <row r="29" spans="1:37" s="19" customFormat="1" ht="11.25" customHeight="1" x14ac:dyDescent="0.2">
      <c r="A29" s="6" t="s">
        <v>27</v>
      </c>
      <c r="B29" s="17">
        <f t="shared" si="1"/>
        <v>0</v>
      </c>
      <c r="C29" s="17">
        <f t="shared" si="1"/>
        <v>4.8979744999999992</v>
      </c>
      <c r="D29" s="17">
        <f t="shared" si="1"/>
        <v>0</v>
      </c>
      <c r="E29" s="17">
        <f t="shared" si="1"/>
        <v>1.7561299999999998E-2</v>
      </c>
      <c r="F29" s="17">
        <f t="shared" si="1"/>
        <v>0</v>
      </c>
      <c r="G29" s="17">
        <f t="shared" si="1"/>
        <v>0</v>
      </c>
      <c r="H29" s="17">
        <f t="shared" si="1"/>
        <v>0</v>
      </c>
      <c r="I29" s="17">
        <f t="shared" si="1"/>
        <v>0</v>
      </c>
      <c r="J29" s="17">
        <f t="shared" si="1"/>
        <v>0</v>
      </c>
      <c r="K29" s="17">
        <f t="shared" si="1"/>
        <v>4.9155357999999998</v>
      </c>
      <c r="L29" s="17"/>
      <c r="M29" s="17"/>
      <c r="N29" s="17"/>
      <c r="O29" s="17"/>
      <c r="P29" s="17"/>
      <c r="Q29" s="6" t="s">
        <v>27</v>
      </c>
      <c r="R29" s="17">
        <v>0</v>
      </c>
      <c r="S29" s="17">
        <v>421.15</v>
      </c>
      <c r="T29" s="17">
        <v>0</v>
      </c>
      <c r="U29" s="17">
        <v>1.51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422.66</v>
      </c>
      <c r="AB29" s="18"/>
      <c r="AC29" s="18"/>
      <c r="AD29" s="18"/>
      <c r="AE29" s="18"/>
      <c r="AF29" s="18"/>
      <c r="AJ29" s="51"/>
      <c r="AK29" s="51"/>
    </row>
    <row r="30" spans="1:37" s="19" customFormat="1" ht="10.5" customHeight="1" x14ac:dyDescent="0.2">
      <c r="A30" s="6" t="s">
        <v>28</v>
      </c>
      <c r="B30" s="17">
        <f t="shared" si="1"/>
        <v>0</v>
      </c>
      <c r="C30" s="17">
        <f t="shared" si="1"/>
        <v>5.5035486000000002</v>
      </c>
      <c r="D30" s="17">
        <f t="shared" si="1"/>
        <v>0</v>
      </c>
      <c r="E30" s="17">
        <f t="shared" si="1"/>
        <v>9.3039999999999996E-4</v>
      </c>
      <c r="F30" s="17">
        <f t="shared" si="1"/>
        <v>0.48485469999999997</v>
      </c>
      <c r="G30" s="17">
        <f t="shared" si="1"/>
        <v>0</v>
      </c>
      <c r="H30" s="17">
        <f t="shared" si="1"/>
        <v>0</v>
      </c>
      <c r="I30" s="17">
        <f t="shared" si="1"/>
        <v>0.49206530000000004</v>
      </c>
      <c r="J30" s="17">
        <f t="shared" si="1"/>
        <v>0</v>
      </c>
      <c r="K30" s="17">
        <f t="shared" si="1"/>
        <v>6.4813989999999997</v>
      </c>
      <c r="L30" s="17"/>
      <c r="M30" s="17"/>
      <c r="N30" s="17"/>
      <c r="O30" s="17"/>
      <c r="P30" s="17"/>
      <c r="Q30" s="6" t="s">
        <v>28</v>
      </c>
      <c r="R30" s="17">
        <v>0</v>
      </c>
      <c r="S30" s="17">
        <v>473.22</v>
      </c>
      <c r="T30" s="17">
        <v>0</v>
      </c>
      <c r="U30" s="17">
        <v>0.08</v>
      </c>
      <c r="V30" s="17">
        <v>41.69</v>
      </c>
      <c r="W30" s="17">
        <v>0</v>
      </c>
      <c r="X30" s="17">
        <v>0</v>
      </c>
      <c r="Y30" s="17">
        <v>42.31</v>
      </c>
      <c r="Z30" s="17">
        <v>0</v>
      </c>
      <c r="AA30" s="17">
        <v>557.29999999999995</v>
      </c>
      <c r="AB30" s="18"/>
      <c r="AC30" s="18"/>
      <c r="AD30" s="18"/>
      <c r="AE30" s="18"/>
      <c r="AF30" s="18"/>
      <c r="AJ30" s="51"/>
      <c r="AK30" s="51"/>
    </row>
    <row r="31" spans="1:37" s="19" customFormat="1" ht="11.25" customHeight="1" x14ac:dyDescent="0.2">
      <c r="A31" s="6" t="s">
        <v>29</v>
      </c>
      <c r="B31" s="17">
        <f t="shared" si="1"/>
        <v>0</v>
      </c>
      <c r="C31" s="17">
        <f t="shared" si="1"/>
        <v>3.67508E-2</v>
      </c>
      <c r="D31" s="17">
        <f t="shared" si="1"/>
        <v>0</v>
      </c>
      <c r="E31" s="17">
        <f t="shared" si="1"/>
        <v>0</v>
      </c>
      <c r="F31" s="17">
        <f t="shared" si="1"/>
        <v>0</v>
      </c>
      <c r="G31" s="17">
        <f t="shared" si="1"/>
        <v>0</v>
      </c>
      <c r="H31" s="17">
        <f t="shared" si="1"/>
        <v>0</v>
      </c>
      <c r="I31" s="17">
        <f t="shared" si="1"/>
        <v>0</v>
      </c>
      <c r="J31" s="17">
        <f t="shared" si="1"/>
        <v>0</v>
      </c>
      <c r="K31" s="17">
        <f t="shared" si="1"/>
        <v>3.67508E-2</v>
      </c>
      <c r="L31" s="17"/>
      <c r="M31" s="17"/>
      <c r="N31" s="17"/>
      <c r="O31" s="17"/>
      <c r="P31" s="17"/>
      <c r="Q31" s="6" t="s">
        <v>29</v>
      </c>
      <c r="R31" s="17">
        <v>0</v>
      </c>
      <c r="S31" s="17">
        <v>3.16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3.16</v>
      </c>
      <c r="AB31" s="18"/>
      <c r="AC31" s="18"/>
      <c r="AD31" s="18"/>
      <c r="AE31" s="18"/>
      <c r="AF31" s="18"/>
      <c r="AJ31" s="51"/>
      <c r="AK31" s="51"/>
    </row>
    <row r="32" spans="1:37" s="19" customFormat="1" ht="10.5" customHeight="1" x14ac:dyDescent="0.2">
      <c r="A32" s="6" t="s">
        <v>34</v>
      </c>
      <c r="B32" s="17">
        <f t="shared" si="1"/>
        <v>0</v>
      </c>
      <c r="C32" s="17">
        <f t="shared" si="1"/>
        <v>0</v>
      </c>
      <c r="D32" s="17">
        <f t="shared" si="1"/>
        <v>0</v>
      </c>
      <c r="E32" s="17">
        <f t="shared" si="1"/>
        <v>0</v>
      </c>
      <c r="F32" s="17">
        <f t="shared" si="1"/>
        <v>0</v>
      </c>
      <c r="G32" s="17">
        <f t="shared" si="1"/>
        <v>0</v>
      </c>
      <c r="H32" s="17">
        <f t="shared" si="1"/>
        <v>0</v>
      </c>
      <c r="I32" s="17">
        <f t="shared" si="1"/>
        <v>0.811774</v>
      </c>
      <c r="J32" s="17">
        <f t="shared" si="1"/>
        <v>0</v>
      </c>
      <c r="K32" s="17">
        <f t="shared" si="1"/>
        <v>0.811774</v>
      </c>
      <c r="L32" s="17"/>
      <c r="M32" s="17"/>
      <c r="N32" s="17"/>
      <c r="O32" s="17"/>
      <c r="P32" s="17"/>
      <c r="Q32" s="6" t="s">
        <v>34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69.8</v>
      </c>
      <c r="Z32" s="17">
        <v>0</v>
      </c>
      <c r="AA32" s="17">
        <v>69.8</v>
      </c>
      <c r="AB32" s="18"/>
      <c r="AC32" s="18"/>
      <c r="AD32" s="18"/>
      <c r="AE32" s="18"/>
      <c r="AF32" s="18"/>
      <c r="AJ32" s="51"/>
      <c r="AK32" s="51"/>
    </row>
    <row r="33" spans="1:37" s="19" customFormat="1" ht="10.5" customHeight="1" x14ac:dyDescent="0.2">
      <c r="A33" s="6" t="s">
        <v>30</v>
      </c>
      <c r="B33" s="17">
        <f t="shared" si="1"/>
        <v>0</v>
      </c>
      <c r="C33" s="17">
        <f t="shared" si="1"/>
        <v>0</v>
      </c>
      <c r="D33" s="17">
        <f t="shared" si="1"/>
        <v>0</v>
      </c>
      <c r="E33" s="17">
        <f t="shared" si="1"/>
        <v>4.3030999999999998E-3</v>
      </c>
      <c r="F33" s="17">
        <f t="shared" si="1"/>
        <v>8.5700307000000002</v>
      </c>
      <c r="G33" s="17">
        <f t="shared" si="1"/>
        <v>0</v>
      </c>
      <c r="H33" s="17">
        <f t="shared" si="1"/>
        <v>0</v>
      </c>
      <c r="I33" s="17">
        <f t="shared" si="1"/>
        <v>2.3976408</v>
      </c>
      <c r="J33" s="17">
        <f t="shared" si="1"/>
        <v>0</v>
      </c>
      <c r="K33" s="17">
        <f t="shared" si="1"/>
        <v>10.971858299999999</v>
      </c>
      <c r="L33" s="17"/>
      <c r="M33" s="17"/>
      <c r="N33" s="17"/>
      <c r="O33" s="17"/>
      <c r="P33" s="17"/>
      <c r="Q33" s="6" t="s">
        <v>30</v>
      </c>
      <c r="R33" s="17">
        <v>0</v>
      </c>
      <c r="S33" s="17">
        <v>0</v>
      </c>
      <c r="T33" s="17">
        <v>0</v>
      </c>
      <c r="U33" s="17">
        <v>0.37</v>
      </c>
      <c r="V33" s="17">
        <v>736.89</v>
      </c>
      <c r="W33" s="17">
        <v>0</v>
      </c>
      <c r="X33" s="17">
        <v>0</v>
      </c>
      <c r="Y33" s="17">
        <v>206.16</v>
      </c>
      <c r="Z33" s="17">
        <v>0</v>
      </c>
      <c r="AA33" s="17">
        <v>943.41</v>
      </c>
      <c r="AB33" s="18"/>
      <c r="AC33" s="18"/>
      <c r="AD33" s="18"/>
      <c r="AE33" s="18"/>
      <c r="AF33" s="18"/>
      <c r="AJ33" s="51"/>
      <c r="AK33" s="51"/>
    </row>
    <row r="34" spans="1:37" s="19" customFormat="1" ht="10.5" customHeight="1" x14ac:dyDescent="0.25">
      <c r="A34" s="29" t="s">
        <v>35</v>
      </c>
      <c r="B34" s="25">
        <f t="shared" si="1"/>
        <v>0</v>
      </c>
      <c r="C34" s="25">
        <f t="shared" si="1"/>
        <v>1.8551012999999998</v>
      </c>
      <c r="D34" s="25">
        <f t="shared" si="1"/>
        <v>0</v>
      </c>
      <c r="E34" s="25">
        <f t="shared" si="1"/>
        <v>0</v>
      </c>
      <c r="F34" s="25">
        <f t="shared" si="1"/>
        <v>6.2170491000000005</v>
      </c>
      <c r="G34" s="25">
        <f t="shared" si="1"/>
        <v>0</v>
      </c>
      <c r="H34" s="25">
        <f t="shared" si="1"/>
        <v>0</v>
      </c>
      <c r="I34" s="25">
        <f t="shared" si="1"/>
        <v>29.862002100000002</v>
      </c>
      <c r="J34" s="25">
        <f t="shared" si="1"/>
        <v>0</v>
      </c>
      <c r="K34" s="25">
        <f t="shared" si="1"/>
        <v>37.934036199999994</v>
      </c>
      <c r="L34" s="25"/>
      <c r="M34" s="25"/>
      <c r="N34" s="25"/>
      <c r="O34" s="25"/>
      <c r="P34" s="17"/>
      <c r="Q34" s="29" t="s">
        <v>35</v>
      </c>
      <c r="R34" s="25">
        <v>0</v>
      </c>
      <c r="S34" s="25">
        <v>159.51</v>
      </c>
      <c r="T34" s="25">
        <v>0</v>
      </c>
      <c r="U34" s="25">
        <v>0</v>
      </c>
      <c r="V34" s="25">
        <v>534.57000000000005</v>
      </c>
      <c r="W34" s="25">
        <v>0</v>
      </c>
      <c r="X34" s="25">
        <v>0</v>
      </c>
      <c r="Y34" s="25">
        <v>2567.67</v>
      </c>
      <c r="Z34" s="25">
        <v>0</v>
      </c>
      <c r="AA34" s="25">
        <v>3261.74</v>
      </c>
      <c r="AB34" s="18"/>
      <c r="AC34" s="18"/>
      <c r="AD34" s="18"/>
      <c r="AE34" s="18"/>
      <c r="AF34" s="18"/>
      <c r="AJ34" s="51"/>
      <c r="AK34" s="51"/>
    </row>
    <row r="35" spans="1:37" s="19" customFormat="1" ht="10.5" customHeight="1" x14ac:dyDescent="0.25">
      <c r="A35" s="30" t="s">
        <v>36</v>
      </c>
      <c r="B35" s="31">
        <f t="shared" si="1"/>
        <v>24.167721500000003</v>
      </c>
      <c r="C35" s="31">
        <f t="shared" si="1"/>
        <v>13.8391185</v>
      </c>
      <c r="D35" s="31">
        <f t="shared" si="1"/>
        <v>0</v>
      </c>
      <c r="E35" s="31">
        <f t="shared" si="1"/>
        <v>909.40784999999994</v>
      </c>
      <c r="F35" s="31">
        <f t="shared" si="1"/>
        <v>671.86754229999997</v>
      </c>
      <c r="G35" s="31">
        <f t="shared" si="1"/>
        <v>8.2546251000000002</v>
      </c>
      <c r="H35" s="31">
        <f t="shared" si="1"/>
        <v>0</v>
      </c>
      <c r="I35" s="31">
        <f t="shared" si="1"/>
        <v>336.21841540000003</v>
      </c>
      <c r="J35" s="31">
        <f t="shared" si="1"/>
        <v>20.781414399999999</v>
      </c>
      <c r="K35" s="31">
        <f t="shared" si="1"/>
        <v>1984.5366872</v>
      </c>
      <c r="L35" s="39"/>
      <c r="M35" s="39"/>
      <c r="N35" s="39"/>
      <c r="O35" s="39"/>
      <c r="P35" s="17"/>
      <c r="Q35" s="30" t="s">
        <v>36</v>
      </c>
      <c r="R35" s="31">
        <v>2078.0500000000002</v>
      </c>
      <c r="S35" s="31">
        <v>1189.95</v>
      </c>
      <c r="T35" s="31">
        <v>0</v>
      </c>
      <c r="U35" s="31">
        <v>78195</v>
      </c>
      <c r="V35" s="31">
        <v>57770.21</v>
      </c>
      <c r="W35" s="31">
        <v>709.77</v>
      </c>
      <c r="X35" s="31">
        <v>0</v>
      </c>
      <c r="Y35" s="31">
        <v>28909.58</v>
      </c>
      <c r="Z35" s="31">
        <v>1786.88</v>
      </c>
      <c r="AA35" s="31">
        <v>170639.44</v>
      </c>
      <c r="AB35" s="18"/>
      <c r="AC35" s="18"/>
      <c r="AD35" s="18"/>
      <c r="AE35" s="18"/>
      <c r="AF35" s="18"/>
      <c r="AJ35" s="51"/>
      <c r="AK35" s="51"/>
    </row>
    <row r="36" spans="1:37" s="19" customFormat="1" ht="10.5" customHeight="1" x14ac:dyDescent="0.25">
      <c r="A36" s="16" t="s">
        <v>37</v>
      </c>
      <c r="B36" s="25">
        <f t="shared" si="1"/>
        <v>14.5138911</v>
      </c>
      <c r="C36" s="25">
        <f t="shared" si="1"/>
        <v>9.8125798999999994</v>
      </c>
      <c r="D36" s="25">
        <f t="shared" si="1"/>
        <v>0</v>
      </c>
      <c r="E36" s="25">
        <f t="shared" si="1"/>
        <v>80.237928600000004</v>
      </c>
      <c r="F36" s="25">
        <f t="shared" si="1"/>
        <v>166.67499609999999</v>
      </c>
      <c r="G36" s="25">
        <f t="shared" si="1"/>
        <v>3.1016046999999998</v>
      </c>
      <c r="H36" s="25">
        <f t="shared" si="1"/>
        <v>0</v>
      </c>
      <c r="I36" s="25">
        <f t="shared" si="1"/>
        <v>109.27838749999999</v>
      </c>
      <c r="J36" s="25">
        <f t="shared" si="1"/>
        <v>13.122245299999999</v>
      </c>
      <c r="K36" s="25">
        <f t="shared" si="1"/>
        <v>396.74163319999997</v>
      </c>
      <c r="L36" s="25"/>
      <c r="M36" s="25"/>
      <c r="N36" s="25"/>
      <c r="O36" s="25"/>
      <c r="P36" s="17"/>
      <c r="Q36" s="16" t="s">
        <v>37</v>
      </c>
      <c r="R36" s="25">
        <v>1247.97</v>
      </c>
      <c r="S36" s="25">
        <v>843.73</v>
      </c>
      <c r="T36" s="25">
        <v>0</v>
      </c>
      <c r="U36" s="25">
        <v>6899.22</v>
      </c>
      <c r="V36" s="25">
        <v>14331.47</v>
      </c>
      <c r="W36" s="25">
        <v>266.69</v>
      </c>
      <c r="X36" s="25">
        <v>0</v>
      </c>
      <c r="Y36" s="25">
        <v>9396.25</v>
      </c>
      <c r="Z36" s="25">
        <v>1128.31</v>
      </c>
      <c r="AA36" s="25">
        <v>34113.64</v>
      </c>
      <c r="AB36" s="18"/>
      <c r="AC36" s="18"/>
      <c r="AD36" s="18"/>
      <c r="AE36" s="18"/>
      <c r="AF36" s="18"/>
      <c r="AJ36" s="51"/>
      <c r="AK36" s="51"/>
    </row>
    <row r="37" spans="1:37" s="19" customFormat="1" ht="10.5" customHeight="1" x14ac:dyDescent="0.2">
      <c r="A37" s="6" t="s">
        <v>38</v>
      </c>
      <c r="B37" s="17">
        <f t="shared" si="1"/>
        <v>0</v>
      </c>
      <c r="C37" s="17">
        <f t="shared" si="1"/>
        <v>2.9605327999999997</v>
      </c>
      <c r="D37" s="17">
        <f t="shared" si="1"/>
        <v>0</v>
      </c>
      <c r="E37" s="17">
        <f t="shared" si="1"/>
        <v>29.133033699999995</v>
      </c>
      <c r="F37" s="17">
        <f t="shared" si="1"/>
        <v>7.5013499999999997E-2</v>
      </c>
      <c r="G37" s="17">
        <f t="shared" si="1"/>
        <v>3.1016046999999998</v>
      </c>
      <c r="H37" s="17">
        <f t="shared" si="1"/>
        <v>0</v>
      </c>
      <c r="I37" s="17">
        <f t="shared" si="1"/>
        <v>0</v>
      </c>
      <c r="J37" s="17">
        <f t="shared" si="1"/>
        <v>0</v>
      </c>
      <c r="K37" s="17">
        <f t="shared" si="1"/>
        <v>35.270300999999996</v>
      </c>
      <c r="L37" s="17"/>
      <c r="M37" s="17"/>
      <c r="N37" s="17"/>
      <c r="O37" s="17"/>
      <c r="P37" s="17"/>
      <c r="Q37" s="6" t="s">
        <v>38</v>
      </c>
      <c r="R37" s="17">
        <v>0</v>
      </c>
      <c r="S37" s="17">
        <v>254.56</v>
      </c>
      <c r="T37" s="17">
        <v>0</v>
      </c>
      <c r="U37" s="17">
        <v>2504.9899999999998</v>
      </c>
      <c r="V37" s="17">
        <v>6.45</v>
      </c>
      <c r="W37" s="17">
        <v>266.69</v>
      </c>
      <c r="X37" s="17">
        <v>0</v>
      </c>
      <c r="Y37" s="17">
        <v>0</v>
      </c>
      <c r="Z37" s="17">
        <v>0</v>
      </c>
      <c r="AA37" s="17">
        <v>3032.7</v>
      </c>
      <c r="AB37" s="18"/>
      <c r="AC37" s="18"/>
      <c r="AD37" s="18"/>
      <c r="AE37" s="18"/>
      <c r="AF37" s="18"/>
      <c r="AJ37" s="51"/>
      <c r="AK37" s="51"/>
    </row>
    <row r="38" spans="1:37" s="19" customFormat="1" ht="11.25" customHeight="1" x14ac:dyDescent="0.2">
      <c r="A38" s="6" t="s">
        <v>39</v>
      </c>
      <c r="B38" s="17">
        <f t="shared" si="1"/>
        <v>0</v>
      </c>
      <c r="C38" s="17">
        <f t="shared" si="1"/>
        <v>6.6550349000000004</v>
      </c>
      <c r="D38" s="17">
        <f t="shared" si="1"/>
        <v>0</v>
      </c>
      <c r="E38" s="17">
        <f t="shared" si="1"/>
        <v>0.22620349999999997</v>
      </c>
      <c r="F38" s="17">
        <f t="shared" si="1"/>
        <v>10.6005124</v>
      </c>
      <c r="G38" s="17">
        <f t="shared" si="1"/>
        <v>0</v>
      </c>
      <c r="H38" s="17">
        <f t="shared" si="1"/>
        <v>0</v>
      </c>
      <c r="I38" s="17">
        <f t="shared" si="1"/>
        <v>5.4341175000000002</v>
      </c>
      <c r="J38" s="17">
        <f t="shared" si="1"/>
        <v>0</v>
      </c>
      <c r="K38" s="17">
        <f t="shared" si="1"/>
        <v>22.9158683</v>
      </c>
      <c r="L38" s="17"/>
      <c r="M38" s="17"/>
      <c r="N38" s="17"/>
      <c r="O38" s="17"/>
      <c r="P38" s="17"/>
      <c r="Q38" s="6" t="s">
        <v>39</v>
      </c>
      <c r="R38" s="17">
        <v>0</v>
      </c>
      <c r="S38" s="17">
        <v>572.23</v>
      </c>
      <c r="T38" s="17">
        <v>0</v>
      </c>
      <c r="U38" s="17">
        <v>19.45</v>
      </c>
      <c r="V38" s="17">
        <v>911.48</v>
      </c>
      <c r="W38" s="17">
        <v>0</v>
      </c>
      <c r="X38" s="17">
        <v>0</v>
      </c>
      <c r="Y38" s="17">
        <v>467.25</v>
      </c>
      <c r="Z38" s="17">
        <v>0</v>
      </c>
      <c r="AA38" s="17">
        <v>1970.41</v>
      </c>
      <c r="AB38" s="18"/>
      <c r="AC38" s="18"/>
      <c r="AD38" s="18"/>
      <c r="AE38" s="18"/>
      <c r="AF38" s="18"/>
      <c r="AJ38" s="51"/>
      <c r="AK38" s="51"/>
    </row>
    <row r="39" spans="1:37" s="19" customFormat="1" ht="11.25" customHeight="1" x14ac:dyDescent="0.2">
      <c r="A39" s="6" t="s">
        <v>40</v>
      </c>
      <c r="B39" s="17">
        <f t="shared" si="1"/>
        <v>9.1179200000000002E-2</v>
      </c>
      <c r="C39" s="17">
        <f t="shared" si="1"/>
        <v>0.1970122</v>
      </c>
      <c r="D39" s="17">
        <f t="shared" si="1"/>
        <v>0</v>
      </c>
      <c r="E39" s="17">
        <f t="shared" si="1"/>
        <v>0.55789109999999997</v>
      </c>
      <c r="F39" s="17">
        <f t="shared" si="1"/>
        <v>4.7809766999999992</v>
      </c>
      <c r="G39" s="17">
        <f t="shared" si="1"/>
        <v>0</v>
      </c>
      <c r="H39" s="17">
        <f t="shared" si="1"/>
        <v>0</v>
      </c>
      <c r="I39" s="17">
        <f t="shared" si="1"/>
        <v>7.2438618000000004</v>
      </c>
      <c r="J39" s="17">
        <f t="shared" si="1"/>
        <v>0</v>
      </c>
      <c r="K39" s="17">
        <f t="shared" si="1"/>
        <v>12.871037299999999</v>
      </c>
      <c r="L39" s="17"/>
      <c r="M39" s="17"/>
      <c r="N39" s="17"/>
      <c r="O39" s="17"/>
      <c r="P39" s="17"/>
      <c r="Q39" s="6" t="s">
        <v>40</v>
      </c>
      <c r="R39" s="17">
        <v>7.84</v>
      </c>
      <c r="S39" s="17">
        <v>16.940000000000001</v>
      </c>
      <c r="T39" s="17">
        <v>0</v>
      </c>
      <c r="U39" s="17">
        <v>47.97</v>
      </c>
      <c r="V39" s="17">
        <v>411.09</v>
      </c>
      <c r="W39" s="17">
        <v>0</v>
      </c>
      <c r="X39" s="17">
        <v>0</v>
      </c>
      <c r="Y39" s="17">
        <v>622.86</v>
      </c>
      <c r="Z39" s="17">
        <v>0</v>
      </c>
      <c r="AA39" s="17">
        <v>1106.71</v>
      </c>
      <c r="AB39" s="18"/>
      <c r="AC39" s="18"/>
      <c r="AD39" s="18"/>
      <c r="AE39" s="18"/>
      <c r="AF39" s="18"/>
      <c r="AJ39" s="51"/>
      <c r="AK39" s="51"/>
    </row>
    <row r="40" spans="1:37" s="19" customFormat="1" ht="10.5" customHeight="1" x14ac:dyDescent="0.2">
      <c r="A40" s="6" t="s">
        <v>41</v>
      </c>
      <c r="B40" s="17">
        <f t="shared" si="1"/>
        <v>9.292835199999999</v>
      </c>
      <c r="C40" s="17">
        <f t="shared" si="1"/>
        <v>0</v>
      </c>
      <c r="D40" s="17">
        <f t="shared" si="1"/>
        <v>0</v>
      </c>
      <c r="E40" s="17">
        <f t="shared" si="1"/>
        <v>2.8209727999999998</v>
      </c>
      <c r="F40" s="17">
        <f t="shared" si="1"/>
        <v>14.104980299999999</v>
      </c>
      <c r="G40" s="17">
        <f t="shared" si="1"/>
        <v>0</v>
      </c>
      <c r="H40" s="17">
        <f t="shared" si="1"/>
        <v>0</v>
      </c>
      <c r="I40" s="17">
        <f t="shared" si="1"/>
        <v>7.451108399999999</v>
      </c>
      <c r="J40" s="17">
        <f t="shared" si="1"/>
        <v>3.0238000000000001E-3</v>
      </c>
      <c r="K40" s="17">
        <f t="shared" si="1"/>
        <v>33.673036799999998</v>
      </c>
      <c r="L40" s="17"/>
      <c r="M40" s="17"/>
      <c r="N40" s="17"/>
      <c r="O40" s="17"/>
      <c r="P40" s="17"/>
      <c r="Q40" s="6" t="s">
        <v>41</v>
      </c>
      <c r="R40" s="17">
        <v>799.04</v>
      </c>
      <c r="S40" s="17">
        <v>0</v>
      </c>
      <c r="T40" s="17">
        <v>0</v>
      </c>
      <c r="U40" s="17">
        <v>242.56</v>
      </c>
      <c r="V40" s="17">
        <v>1212.81</v>
      </c>
      <c r="W40" s="17">
        <v>0</v>
      </c>
      <c r="X40" s="17">
        <v>0</v>
      </c>
      <c r="Y40" s="17">
        <v>640.67999999999995</v>
      </c>
      <c r="Z40" s="17">
        <v>0.26</v>
      </c>
      <c r="AA40" s="17">
        <v>2895.36</v>
      </c>
      <c r="AB40" s="18"/>
      <c r="AC40" s="18"/>
      <c r="AD40" s="18"/>
      <c r="AE40" s="18"/>
      <c r="AF40" s="18"/>
      <c r="AJ40" s="51"/>
      <c r="AK40" s="51"/>
    </row>
    <row r="41" spans="1:37" s="19" customFormat="1" ht="10.5" customHeight="1" x14ac:dyDescent="0.2">
      <c r="A41" s="6" t="s">
        <v>42</v>
      </c>
      <c r="B41" s="17">
        <f t="shared" si="1"/>
        <v>0.54067869999999996</v>
      </c>
      <c r="C41" s="17">
        <f t="shared" si="1"/>
        <v>0</v>
      </c>
      <c r="D41" s="17">
        <f t="shared" si="1"/>
        <v>0</v>
      </c>
      <c r="E41" s="17">
        <f t="shared" si="1"/>
        <v>2.2911099999999998</v>
      </c>
      <c r="F41" s="17">
        <f t="shared" si="1"/>
        <v>45.047990899999995</v>
      </c>
      <c r="G41" s="17">
        <f t="shared" si="1"/>
        <v>0</v>
      </c>
      <c r="H41" s="17">
        <f t="shared" si="1"/>
        <v>0</v>
      </c>
      <c r="I41" s="17">
        <f t="shared" si="1"/>
        <v>19.741110899999999</v>
      </c>
      <c r="J41" s="17">
        <f t="shared" si="1"/>
        <v>12.754155800000001</v>
      </c>
      <c r="K41" s="17">
        <f t="shared" si="1"/>
        <v>80.37516260000001</v>
      </c>
      <c r="L41" s="17"/>
      <c r="M41" s="17"/>
      <c r="N41" s="17"/>
      <c r="O41" s="17"/>
      <c r="P41" s="17"/>
      <c r="Q41" s="6" t="s">
        <v>42</v>
      </c>
      <c r="R41" s="17">
        <v>46.49</v>
      </c>
      <c r="S41" s="17">
        <v>0</v>
      </c>
      <c r="T41" s="17">
        <v>0</v>
      </c>
      <c r="U41" s="17">
        <v>197</v>
      </c>
      <c r="V41" s="17">
        <v>3873.43</v>
      </c>
      <c r="W41" s="17">
        <v>0</v>
      </c>
      <c r="X41" s="17">
        <v>0</v>
      </c>
      <c r="Y41" s="17">
        <v>1697.43</v>
      </c>
      <c r="Z41" s="17">
        <v>1096.6600000000001</v>
      </c>
      <c r="AA41" s="17">
        <v>6911.02</v>
      </c>
      <c r="AB41" s="18"/>
      <c r="AC41" s="18"/>
      <c r="AD41" s="18"/>
      <c r="AE41" s="18"/>
      <c r="AF41" s="18"/>
      <c r="AJ41" s="51"/>
      <c r="AK41" s="51"/>
    </row>
    <row r="42" spans="1:37" s="19" customFormat="1" ht="10.5" customHeight="1" x14ac:dyDescent="0.2">
      <c r="A42" s="6" t="s">
        <v>43</v>
      </c>
      <c r="B42" s="17">
        <f t="shared" si="1"/>
        <v>0.1172304</v>
      </c>
      <c r="C42" s="17">
        <f t="shared" si="1"/>
        <v>0</v>
      </c>
      <c r="D42" s="17">
        <f t="shared" si="1"/>
        <v>0</v>
      </c>
      <c r="E42" s="17">
        <f t="shared" si="1"/>
        <v>1.7564789000000001</v>
      </c>
      <c r="F42" s="17">
        <f t="shared" si="1"/>
        <v>9.1259446999999998</v>
      </c>
      <c r="G42" s="17">
        <f t="shared" si="1"/>
        <v>0</v>
      </c>
      <c r="H42" s="17">
        <f t="shared" si="1"/>
        <v>0</v>
      </c>
      <c r="I42" s="17">
        <f t="shared" si="1"/>
        <v>8.5392112000000004</v>
      </c>
      <c r="J42" s="17">
        <f t="shared" si="1"/>
        <v>0.14456089999999999</v>
      </c>
      <c r="K42" s="17">
        <f t="shared" si="1"/>
        <v>19.683426099999998</v>
      </c>
      <c r="L42" s="17"/>
      <c r="M42" s="17"/>
      <c r="N42" s="17"/>
      <c r="O42" s="17"/>
      <c r="P42" s="17"/>
      <c r="Q42" s="6" t="s">
        <v>43</v>
      </c>
      <c r="R42" s="17">
        <v>10.08</v>
      </c>
      <c r="S42" s="17">
        <v>0</v>
      </c>
      <c r="T42" s="17">
        <v>0</v>
      </c>
      <c r="U42" s="17">
        <v>151.03</v>
      </c>
      <c r="V42" s="17">
        <v>784.69</v>
      </c>
      <c r="W42" s="17">
        <v>0</v>
      </c>
      <c r="X42" s="17">
        <v>0</v>
      </c>
      <c r="Y42" s="17">
        <v>734.24</v>
      </c>
      <c r="Z42" s="17">
        <v>12.43</v>
      </c>
      <c r="AA42" s="17">
        <v>1692.47</v>
      </c>
      <c r="AB42" s="18"/>
      <c r="AC42" s="18"/>
      <c r="AD42" s="18"/>
      <c r="AE42" s="18"/>
      <c r="AF42" s="18"/>
      <c r="AJ42" s="51"/>
      <c r="AK42" s="51"/>
    </row>
    <row r="43" spans="1:37" s="19" customFormat="1" ht="10.5" customHeight="1" x14ac:dyDescent="0.2">
      <c r="A43" s="6" t="s">
        <v>44</v>
      </c>
      <c r="B43" s="17">
        <f t="shared" si="1"/>
        <v>1.54679E-2</v>
      </c>
      <c r="C43" s="17">
        <f t="shared" si="1"/>
        <v>0</v>
      </c>
      <c r="D43" s="17">
        <f t="shared" si="1"/>
        <v>0</v>
      </c>
      <c r="E43" s="17">
        <f t="shared" si="1"/>
        <v>0.32610519999999998</v>
      </c>
      <c r="F43" s="17">
        <f t="shared" si="1"/>
        <v>4.3949769999999999</v>
      </c>
      <c r="G43" s="17">
        <f t="shared" si="1"/>
        <v>0</v>
      </c>
      <c r="H43" s="17">
        <f t="shared" si="1"/>
        <v>0</v>
      </c>
      <c r="I43" s="17">
        <f t="shared" si="1"/>
        <v>5.9693300999999996</v>
      </c>
      <c r="J43" s="17">
        <f t="shared" si="1"/>
        <v>0</v>
      </c>
      <c r="K43" s="17">
        <f t="shared" si="1"/>
        <v>10.705880199999999</v>
      </c>
      <c r="L43" s="17"/>
      <c r="M43" s="17"/>
      <c r="N43" s="17"/>
      <c r="O43" s="17"/>
      <c r="P43" s="17"/>
      <c r="Q43" s="6" t="s">
        <v>44</v>
      </c>
      <c r="R43" s="17">
        <v>1.33</v>
      </c>
      <c r="S43" s="17">
        <v>0</v>
      </c>
      <c r="T43" s="17">
        <v>0</v>
      </c>
      <c r="U43" s="17">
        <v>28.04</v>
      </c>
      <c r="V43" s="17">
        <v>377.9</v>
      </c>
      <c r="W43" s="17">
        <v>0</v>
      </c>
      <c r="X43" s="17">
        <v>0</v>
      </c>
      <c r="Y43" s="17">
        <v>513.27</v>
      </c>
      <c r="Z43" s="17">
        <v>0</v>
      </c>
      <c r="AA43" s="17">
        <v>920.54</v>
      </c>
      <c r="AB43" s="18"/>
      <c r="AC43" s="18"/>
      <c r="AD43" s="18"/>
      <c r="AE43" s="18"/>
      <c r="AF43" s="18"/>
      <c r="AJ43" s="51"/>
      <c r="AK43" s="51"/>
    </row>
    <row r="44" spans="1:37" s="19" customFormat="1" ht="10.5" customHeight="1" x14ac:dyDescent="0.2">
      <c r="A44" s="6" t="s">
        <v>45</v>
      </c>
      <c r="B44" s="17">
        <f t="shared" ref="B44:K62" si="2">R44*$N$4</f>
        <v>0.57266119999999998</v>
      </c>
      <c r="C44" s="17">
        <f t="shared" si="2"/>
        <v>0</v>
      </c>
      <c r="D44" s="17">
        <f t="shared" si="2"/>
        <v>0</v>
      </c>
      <c r="E44" s="17">
        <f t="shared" si="2"/>
        <v>1.1605577</v>
      </c>
      <c r="F44" s="17">
        <f t="shared" si="2"/>
        <v>9.6210337999999993</v>
      </c>
      <c r="G44" s="17">
        <f t="shared" si="2"/>
        <v>0</v>
      </c>
      <c r="H44" s="17">
        <f t="shared" si="2"/>
        <v>0</v>
      </c>
      <c r="I44" s="17">
        <f t="shared" si="2"/>
        <v>5.6105445999999999</v>
      </c>
      <c r="J44" s="17">
        <f t="shared" si="2"/>
        <v>0.15712129999999999</v>
      </c>
      <c r="K44" s="17">
        <f t="shared" si="2"/>
        <v>17.121802299999999</v>
      </c>
      <c r="L44" s="17"/>
      <c r="M44" s="17"/>
      <c r="N44" s="17"/>
      <c r="O44" s="17"/>
      <c r="P44" s="17"/>
      <c r="Q44" s="6" t="s">
        <v>45</v>
      </c>
      <c r="R44" s="17">
        <v>49.24</v>
      </c>
      <c r="S44" s="17">
        <v>0</v>
      </c>
      <c r="T44" s="17">
        <v>0</v>
      </c>
      <c r="U44" s="17">
        <v>99.79</v>
      </c>
      <c r="V44" s="17">
        <v>827.26</v>
      </c>
      <c r="W44" s="17">
        <v>0</v>
      </c>
      <c r="X44" s="17">
        <v>0</v>
      </c>
      <c r="Y44" s="17">
        <v>482.42</v>
      </c>
      <c r="Z44" s="17">
        <v>13.51</v>
      </c>
      <c r="AA44" s="17">
        <v>1472.21</v>
      </c>
      <c r="AB44" s="18"/>
      <c r="AC44" s="18"/>
      <c r="AD44" s="18"/>
      <c r="AE44" s="18"/>
      <c r="AF44" s="18"/>
      <c r="AJ44" s="51"/>
      <c r="AK44" s="51"/>
    </row>
    <row r="45" spans="1:37" s="19" customFormat="1" ht="10.5" customHeight="1" x14ac:dyDescent="0.2">
      <c r="A45" s="6" t="s">
        <v>46</v>
      </c>
      <c r="B45" s="17">
        <f t="shared" si="2"/>
        <v>0.42275050000000003</v>
      </c>
      <c r="C45" s="17">
        <f t="shared" si="2"/>
        <v>0</v>
      </c>
      <c r="D45" s="17">
        <f t="shared" si="2"/>
        <v>0</v>
      </c>
      <c r="E45" s="17">
        <f t="shared" si="2"/>
        <v>2.5772079999999997</v>
      </c>
      <c r="F45" s="17">
        <f t="shared" si="2"/>
        <v>28.7990201</v>
      </c>
      <c r="G45" s="17">
        <f t="shared" si="2"/>
        <v>0</v>
      </c>
      <c r="H45" s="17">
        <f t="shared" si="2"/>
        <v>0</v>
      </c>
      <c r="I45" s="17">
        <f t="shared" si="2"/>
        <v>11.4493861</v>
      </c>
      <c r="J45" s="17">
        <f t="shared" si="2"/>
        <v>6.3383499999999995E-2</v>
      </c>
      <c r="K45" s="17">
        <f t="shared" si="2"/>
        <v>43.311748199999997</v>
      </c>
      <c r="L45" s="17"/>
      <c r="M45" s="17"/>
      <c r="N45" s="17"/>
      <c r="O45" s="17"/>
      <c r="P45" s="17"/>
      <c r="Q45" s="6" t="s">
        <v>46</v>
      </c>
      <c r="R45" s="17">
        <v>36.35</v>
      </c>
      <c r="S45" s="17">
        <v>0</v>
      </c>
      <c r="T45" s="17">
        <v>0</v>
      </c>
      <c r="U45" s="17">
        <v>221.6</v>
      </c>
      <c r="V45" s="17">
        <v>2476.27</v>
      </c>
      <c r="W45" s="17">
        <v>0</v>
      </c>
      <c r="X45" s="17">
        <v>0</v>
      </c>
      <c r="Y45" s="17">
        <v>984.47</v>
      </c>
      <c r="Z45" s="17">
        <v>5.45</v>
      </c>
      <c r="AA45" s="17">
        <v>3724.14</v>
      </c>
      <c r="AB45" s="18"/>
      <c r="AC45" s="18"/>
      <c r="AD45" s="18"/>
      <c r="AE45" s="18"/>
      <c r="AF45" s="18"/>
      <c r="AJ45" s="51"/>
      <c r="AK45" s="51"/>
    </row>
    <row r="46" spans="1:37" s="19" customFormat="1" ht="10.5" customHeight="1" x14ac:dyDescent="0.2">
      <c r="A46" s="6" t="s">
        <v>47</v>
      </c>
      <c r="B46" s="17">
        <f t="shared" si="2"/>
        <v>0.71303530000000004</v>
      </c>
      <c r="C46" s="17">
        <f t="shared" si="2"/>
        <v>0</v>
      </c>
      <c r="D46" s="17">
        <f t="shared" si="2"/>
        <v>0</v>
      </c>
      <c r="E46" s="17">
        <f t="shared" si="2"/>
        <v>1.2751132000000001</v>
      </c>
      <c r="F46" s="17">
        <f t="shared" si="2"/>
        <v>2.817949</v>
      </c>
      <c r="G46" s="17">
        <f t="shared" si="2"/>
        <v>0</v>
      </c>
      <c r="H46" s="17">
        <f t="shared" si="2"/>
        <v>0</v>
      </c>
      <c r="I46" s="17">
        <f t="shared" si="2"/>
        <v>3.4031706000000002</v>
      </c>
      <c r="J46" s="17">
        <f t="shared" si="2"/>
        <v>0</v>
      </c>
      <c r="K46" s="17">
        <f t="shared" si="2"/>
        <v>8.2093843999999994</v>
      </c>
      <c r="L46" s="17"/>
      <c r="M46" s="17"/>
      <c r="N46" s="17"/>
      <c r="O46" s="17"/>
      <c r="P46" s="17"/>
      <c r="Q46" s="6" t="s">
        <v>47</v>
      </c>
      <c r="R46" s="17">
        <v>61.31</v>
      </c>
      <c r="S46" s="17">
        <v>0</v>
      </c>
      <c r="T46" s="17">
        <v>0</v>
      </c>
      <c r="U46" s="17">
        <v>109.64</v>
      </c>
      <c r="V46" s="17">
        <v>242.3</v>
      </c>
      <c r="W46" s="17">
        <v>0</v>
      </c>
      <c r="X46" s="17">
        <v>0</v>
      </c>
      <c r="Y46" s="17">
        <v>292.62</v>
      </c>
      <c r="Z46" s="17">
        <v>0</v>
      </c>
      <c r="AA46" s="17">
        <v>705.88</v>
      </c>
      <c r="AB46" s="18"/>
      <c r="AC46" s="18"/>
      <c r="AD46" s="18"/>
      <c r="AE46" s="18"/>
      <c r="AF46" s="18"/>
      <c r="AJ46" s="51"/>
      <c r="AK46" s="51"/>
    </row>
    <row r="47" spans="1:37" s="19" customFormat="1" ht="10.5" customHeight="1" x14ac:dyDescent="0.2">
      <c r="A47" s="6" t="s">
        <v>48</v>
      </c>
      <c r="B47" s="17">
        <f t="shared" si="2"/>
        <v>1.0248356000000001</v>
      </c>
      <c r="C47" s="17">
        <f t="shared" si="2"/>
        <v>0</v>
      </c>
      <c r="D47" s="17">
        <f t="shared" si="2"/>
        <v>0</v>
      </c>
      <c r="E47" s="17">
        <f t="shared" si="2"/>
        <v>0.65162889999999996</v>
      </c>
      <c r="F47" s="17">
        <f t="shared" si="2"/>
        <v>24.665485499999999</v>
      </c>
      <c r="G47" s="17">
        <f t="shared" si="2"/>
        <v>0</v>
      </c>
      <c r="H47" s="17">
        <f t="shared" si="2"/>
        <v>0</v>
      </c>
      <c r="I47" s="17">
        <f t="shared" si="2"/>
        <v>12.549467799999999</v>
      </c>
      <c r="J47" s="17">
        <f t="shared" si="2"/>
        <v>0</v>
      </c>
      <c r="K47" s="17">
        <f t="shared" si="2"/>
        <v>38.891417799999999</v>
      </c>
      <c r="L47" s="17"/>
      <c r="M47" s="17"/>
      <c r="N47" s="17"/>
      <c r="O47" s="17"/>
      <c r="P47" s="17"/>
      <c r="Q47" s="6" t="s">
        <v>48</v>
      </c>
      <c r="R47" s="17">
        <v>88.12</v>
      </c>
      <c r="S47" s="17">
        <v>0</v>
      </c>
      <c r="T47" s="17">
        <v>0</v>
      </c>
      <c r="U47" s="17">
        <v>56.03</v>
      </c>
      <c r="V47" s="17">
        <v>2120.85</v>
      </c>
      <c r="W47" s="17">
        <v>0</v>
      </c>
      <c r="X47" s="17">
        <v>0</v>
      </c>
      <c r="Y47" s="17">
        <v>1079.06</v>
      </c>
      <c r="Z47" s="17">
        <v>0</v>
      </c>
      <c r="AA47" s="17">
        <v>3344.06</v>
      </c>
      <c r="AB47" s="18"/>
      <c r="AC47" s="18"/>
      <c r="AD47" s="18"/>
      <c r="AE47" s="18"/>
      <c r="AF47" s="18"/>
      <c r="AJ47" s="51"/>
      <c r="AK47" s="51"/>
    </row>
    <row r="48" spans="1:37" s="19" customFormat="1" ht="11.25" customHeight="1" x14ac:dyDescent="0.2">
      <c r="A48" s="6" t="s">
        <v>113</v>
      </c>
      <c r="B48" s="17">
        <f t="shared" si="2"/>
        <v>1.7232170999999998</v>
      </c>
      <c r="C48" s="17">
        <f t="shared" si="2"/>
        <v>0</v>
      </c>
      <c r="D48" s="17">
        <f t="shared" si="2"/>
        <v>0</v>
      </c>
      <c r="E48" s="17">
        <f t="shared" si="2"/>
        <v>33.720370899999999</v>
      </c>
      <c r="F48" s="17">
        <f t="shared" si="2"/>
        <v>9.6260346999999999</v>
      </c>
      <c r="G48" s="17">
        <f t="shared" si="2"/>
        <v>0</v>
      </c>
      <c r="H48" s="17">
        <f t="shared" si="2"/>
        <v>0</v>
      </c>
      <c r="I48" s="17">
        <f t="shared" si="2"/>
        <v>20.185609500000002</v>
      </c>
      <c r="J48" s="17">
        <f t="shared" si="2"/>
        <v>0</v>
      </c>
      <c r="K48" s="17">
        <f t="shared" si="2"/>
        <v>65.255115900000007</v>
      </c>
      <c r="L48" s="17"/>
      <c r="M48" s="17"/>
      <c r="N48" s="17"/>
      <c r="O48" s="17"/>
      <c r="P48" s="17"/>
      <c r="Q48" s="6" t="s">
        <v>113</v>
      </c>
      <c r="R48" s="17">
        <v>148.16999999999999</v>
      </c>
      <c r="S48" s="17">
        <v>0</v>
      </c>
      <c r="T48" s="17">
        <v>0</v>
      </c>
      <c r="U48" s="17">
        <v>2899.43</v>
      </c>
      <c r="V48" s="17">
        <v>827.69</v>
      </c>
      <c r="W48" s="17">
        <v>0</v>
      </c>
      <c r="X48" s="17">
        <v>0</v>
      </c>
      <c r="Y48" s="17">
        <v>1735.65</v>
      </c>
      <c r="Z48" s="17">
        <v>0</v>
      </c>
      <c r="AA48" s="17">
        <v>5610.93</v>
      </c>
      <c r="AB48" s="18"/>
      <c r="AC48" s="18"/>
      <c r="AD48" s="18"/>
      <c r="AE48" s="18"/>
      <c r="AF48" s="18"/>
      <c r="AJ48" s="51"/>
      <c r="AK48" s="51"/>
    </row>
    <row r="49" spans="1:37" s="19" customFormat="1" ht="11.25" customHeight="1" x14ac:dyDescent="0.2">
      <c r="A49" s="6" t="s">
        <v>49</v>
      </c>
      <c r="B49" s="17">
        <f t="shared" si="2"/>
        <v>0</v>
      </c>
      <c r="C49" s="17">
        <f t="shared" si="2"/>
        <v>0</v>
      </c>
      <c r="D49" s="17">
        <f t="shared" si="2"/>
        <v>0</v>
      </c>
      <c r="E49" s="17">
        <f t="shared" si="2"/>
        <v>3.7411384000000001</v>
      </c>
      <c r="F49" s="17">
        <f t="shared" si="2"/>
        <v>3.0149612000000001</v>
      </c>
      <c r="G49" s="17">
        <f t="shared" si="2"/>
        <v>0</v>
      </c>
      <c r="H49" s="17">
        <f t="shared" si="2"/>
        <v>0</v>
      </c>
      <c r="I49" s="17">
        <f t="shared" si="2"/>
        <v>1.7013526999999999</v>
      </c>
      <c r="J49" s="17">
        <f t="shared" si="2"/>
        <v>0</v>
      </c>
      <c r="K49" s="17">
        <f t="shared" si="2"/>
        <v>8.4574522999999999</v>
      </c>
      <c r="L49" s="17"/>
      <c r="M49" s="17"/>
      <c r="N49" s="17"/>
      <c r="O49" s="17"/>
      <c r="P49" s="17"/>
      <c r="Q49" s="6" t="s">
        <v>49</v>
      </c>
      <c r="R49" s="17">
        <v>0</v>
      </c>
      <c r="S49" s="17">
        <v>0</v>
      </c>
      <c r="T49" s="17">
        <v>0</v>
      </c>
      <c r="U49" s="17">
        <v>321.68</v>
      </c>
      <c r="V49" s="17">
        <v>259.24</v>
      </c>
      <c r="W49" s="17">
        <v>0</v>
      </c>
      <c r="X49" s="17">
        <v>0</v>
      </c>
      <c r="Y49" s="17">
        <v>146.29</v>
      </c>
      <c r="Z49" s="17">
        <v>0</v>
      </c>
      <c r="AA49" s="17">
        <v>727.21</v>
      </c>
      <c r="AB49" s="18"/>
      <c r="AC49" s="18"/>
      <c r="AD49" s="18"/>
      <c r="AE49" s="18"/>
      <c r="AF49" s="18"/>
      <c r="AJ49" s="51"/>
      <c r="AK49" s="51"/>
    </row>
    <row r="50" spans="1:37" s="19" customFormat="1" ht="10.5" customHeight="1" x14ac:dyDescent="0.25">
      <c r="A50" s="16" t="s">
        <v>50</v>
      </c>
      <c r="B50" s="25">
        <f t="shared" si="2"/>
        <v>0</v>
      </c>
      <c r="C50" s="25">
        <f t="shared" si="2"/>
        <v>0</v>
      </c>
      <c r="D50" s="25">
        <f t="shared" si="2"/>
        <v>0</v>
      </c>
      <c r="E50" s="25">
        <f t="shared" si="2"/>
        <v>647.32172949999995</v>
      </c>
      <c r="F50" s="25">
        <f t="shared" si="2"/>
        <v>0.5159068</v>
      </c>
      <c r="G50" s="25">
        <f t="shared" si="2"/>
        <v>0</v>
      </c>
      <c r="H50" s="25">
        <f t="shared" si="2"/>
        <v>0</v>
      </c>
      <c r="I50" s="25">
        <f t="shared" si="2"/>
        <v>8.2124082000000005</v>
      </c>
      <c r="J50" s="25">
        <f t="shared" si="2"/>
        <v>0</v>
      </c>
      <c r="K50" s="25">
        <f t="shared" si="2"/>
        <v>656.05004450000001</v>
      </c>
      <c r="L50" s="25"/>
      <c r="M50" s="25"/>
      <c r="N50" s="25"/>
      <c r="O50" s="25"/>
      <c r="P50" s="17"/>
      <c r="Q50" s="16" t="s">
        <v>75</v>
      </c>
      <c r="R50" s="25">
        <v>0</v>
      </c>
      <c r="S50" s="25">
        <v>0</v>
      </c>
      <c r="T50" s="25">
        <v>0</v>
      </c>
      <c r="U50" s="25">
        <v>55659.65</v>
      </c>
      <c r="V50" s="25">
        <v>44.36</v>
      </c>
      <c r="W50" s="25">
        <v>0</v>
      </c>
      <c r="X50" s="25">
        <v>0</v>
      </c>
      <c r="Y50" s="25">
        <v>706.14</v>
      </c>
      <c r="Z50" s="25">
        <v>0</v>
      </c>
      <c r="AA50" s="25">
        <v>56410.15</v>
      </c>
      <c r="AB50" s="18"/>
      <c r="AC50" s="18"/>
      <c r="AD50" s="18"/>
      <c r="AE50" s="18"/>
      <c r="AF50" s="18"/>
      <c r="AJ50" s="51"/>
      <c r="AK50" s="51"/>
    </row>
    <row r="51" spans="1:37" s="19" customFormat="1" ht="10.5" customHeight="1" x14ac:dyDescent="0.2">
      <c r="A51" s="6" t="s">
        <v>51</v>
      </c>
      <c r="B51" s="17">
        <f t="shared" si="2"/>
        <v>0</v>
      </c>
      <c r="C51" s="17">
        <f t="shared" si="2"/>
        <v>0</v>
      </c>
      <c r="D51" s="17">
        <f t="shared" si="2"/>
        <v>0</v>
      </c>
      <c r="E51" s="17">
        <f t="shared" si="2"/>
        <v>138.8131214</v>
      </c>
      <c r="F51" s="17">
        <f t="shared" si="2"/>
        <v>0</v>
      </c>
      <c r="G51" s="17">
        <f t="shared" si="2"/>
        <v>0</v>
      </c>
      <c r="H51" s="17">
        <f t="shared" si="2"/>
        <v>0</v>
      </c>
      <c r="I51" s="17">
        <f t="shared" si="2"/>
        <v>0</v>
      </c>
      <c r="J51" s="17">
        <f t="shared" si="2"/>
        <v>0</v>
      </c>
      <c r="K51" s="17">
        <f t="shared" si="2"/>
        <v>138.8131214</v>
      </c>
      <c r="L51" s="17"/>
      <c r="M51" s="17"/>
      <c r="N51" s="17"/>
      <c r="O51" s="17"/>
      <c r="P51" s="17"/>
      <c r="Q51" s="6" t="s">
        <v>51</v>
      </c>
      <c r="R51" s="17">
        <v>0</v>
      </c>
      <c r="S51" s="17">
        <v>0</v>
      </c>
      <c r="T51" s="17">
        <v>0</v>
      </c>
      <c r="U51" s="17">
        <v>11935.78</v>
      </c>
      <c r="V51" s="17">
        <v>0</v>
      </c>
      <c r="W51" s="17">
        <v>0</v>
      </c>
      <c r="X51" s="17">
        <v>0</v>
      </c>
      <c r="Y51" s="17">
        <v>0</v>
      </c>
      <c r="Z51" s="17">
        <v>0</v>
      </c>
      <c r="AA51" s="17">
        <v>11935.78</v>
      </c>
      <c r="AB51" s="18"/>
      <c r="AC51" s="18"/>
      <c r="AD51" s="18"/>
      <c r="AE51" s="18"/>
      <c r="AF51" s="18"/>
      <c r="AJ51" s="51"/>
      <c r="AK51" s="51"/>
    </row>
    <row r="52" spans="1:37" s="19" customFormat="1" ht="10.5" customHeight="1" x14ac:dyDescent="0.2">
      <c r="A52" s="6" t="s">
        <v>52</v>
      </c>
      <c r="B52" s="17">
        <f t="shared" si="2"/>
        <v>0</v>
      </c>
      <c r="C52" s="17">
        <f t="shared" si="2"/>
        <v>0</v>
      </c>
      <c r="D52" s="17">
        <f t="shared" si="2"/>
        <v>0</v>
      </c>
      <c r="E52" s="17">
        <f t="shared" si="2"/>
        <v>7.7561632999999999</v>
      </c>
      <c r="F52" s="17">
        <f t="shared" si="2"/>
        <v>0</v>
      </c>
      <c r="G52" s="17">
        <f t="shared" si="2"/>
        <v>0</v>
      </c>
      <c r="H52" s="17">
        <f t="shared" si="2"/>
        <v>0</v>
      </c>
      <c r="I52" s="17">
        <f t="shared" si="2"/>
        <v>8.2124082000000005</v>
      </c>
      <c r="J52" s="17">
        <f t="shared" si="2"/>
        <v>0</v>
      </c>
      <c r="K52" s="17">
        <f t="shared" si="2"/>
        <v>15.968571499999999</v>
      </c>
      <c r="L52" s="17"/>
      <c r="M52" s="17"/>
      <c r="N52" s="17"/>
      <c r="O52" s="17"/>
      <c r="P52" s="17"/>
      <c r="Q52" s="6" t="s">
        <v>52</v>
      </c>
      <c r="R52" s="17">
        <v>0</v>
      </c>
      <c r="S52" s="17">
        <v>0</v>
      </c>
      <c r="T52" s="17">
        <v>0</v>
      </c>
      <c r="U52" s="17">
        <v>666.91</v>
      </c>
      <c r="V52" s="17">
        <v>0</v>
      </c>
      <c r="W52" s="17">
        <v>0</v>
      </c>
      <c r="X52" s="17">
        <v>0</v>
      </c>
      <c r="Y52" s="17">
        <v>706.14</v>
      </c>
      <c r="Z52" s="17">
        <v>0</v>
      </c>
      <c r="AA52" s="17">
        <v>1373.05</v>
      </c>
      <c r="AB52" s="18"/>
      <c r="AC52" s="18"/>
      <c r="AD52" s="18"/>
      <c r="AE52" s="18"/>
      <c r="AF52" s="18"/>
      <c r="AJ52" s="51"/>
      <c r="AK52" s="51"/>
    </row>
    <row r="53" spans="1:37" s="19" customFormat="1" ht="10.5" customHeight="1" x14ac:dyDescent="0.2">
      <c r="A53" s="6" t="s">
        <v>53</v>
      </c>
      <c r="B53" s="17">
        <f t="shared" si="2"/>
        <v>0</v>
      </c>
      <c r="C53" s="17">
        <f t="shared" si="2"/>
        <v>0</v>
      </c>
      <c r="D53" s="17">
        <f t="shared" si="2"/>
        <v>0</v>
      </c>
      <c r="E53" s="17">
        <f t="shared" si="2"/>
        <v>486.39730319999995</v>
      </c>
      <c r="F53" s="17">
        <f t="shared" si="2"/>
        <v>0.5159068</v>
      </c>
      <c r="G53" s="17">
        <f t="shared" si="2"/>
        <v>0</v>
      </c>
      <c r="H53" s="17">
        <f t="shared" si="2"/>
        <v>0</v>
      </c>
      <c r="I53" s="17">
        <f t="shared" si="2"/>
        <v>0</v>
      </c>
      <c r="J53" s="17">
        <f t="shared" si="2"/>
        <v>0</v>
      </c>
      <c r="K53" s="17">
        <f t="shared" si="2"/>
        <v>486.91320999999999</v>
      </c>
      <c r="L53" s="17"/>
      <c r="M53" s="17"/>
      <c r="N53" s="17"/>
      <c r="O53" s="17"/>
      <c r="P53" s="17"/>
      <c r="Q53" s="6" t="s">
        <v>53</v>
      </c>
      <c r="R53" s="17">
        <v>0</v>
      </c>
      <c r="S53" s="17">
        <v>0</v>
      </c>
      <c r="T53" s="17">
        <v>0</v>
      </c>
      <c r="U53" s="17">
        <v>41822.639999999999</v>
      </c>
      <c r="V53" s="17">
        <v>44.36</v>
      </c>
      <c r="W53" s="17">
        <v>0</v>
      </c>
      <c r="X53" s="17">
        <v>0</v>
      </c>
      <c r="Y53" s="17">
        <v>0</v>
      </c>
      <c r="Z53" s="17">
        <v>0</v>
      </c>
      <c r="AA53" s="17">
        <v>41867</v>
      </c>
      <c r="AB53" s="18"/>
      <c r="AC53" s="18"/>
      <c r="AD53" s="18"/>
      <c r="AE53" s="18"/>
      <c r="AF53" s="18"/>
      <c r="AJ53" s="51"/>
      <c r="AK53" s="51"/>
    </row>
    <row r="54" spans="1:37" s="19" customFormat="1" ht="10.5" customHeight="1" x14ac:dyDescent="0.2">
      <c r="A54" s="6" t="s">
        <v>54</v>
      </c>
      <c r="B54" s="17">
        <f t="shared" si="2"/>
        <v>0</v>
      </c>
      <c r="C54" s="17">
        <f t="shared" si="2"/>
        <v>0</v>
      </c>
      <c r="D54" s="17">
        <f t="shared" si="2"/>
        <v>0</v>
      </c>
      <c r="E54" s="17">
        <f t="shared" si="2"/>
        <v>14.355025299999999</v>
      </c>
      <c r="F54" s="17">
        <f t="shared" si="2"/>
        <v>0</v>
      </c>
      <c r="G54" s="17">
        <f t="shared" si="2"/>
        <v>0</v>
      </c>
      <c r="H54" s="17">
        <f t="shared" si="2"/>
        <v>0</v>
      </c>
      <c r="I54" s="17">
        <f t="shared" si="2"/>
        <v>0</v>
      </c>
      <c r="J54" s="17">
        <f t="shared" si="2"/>
        <v>0</v>
      </c>
      <c r="K54" s="17">
        <f t="shared" si="2"/>
        <v>14.355025299999999</v>
      </c>
      <c r="L54" s="17"/>
      <c r="M54" s="17"/>
      <c r="N54" s="17"/>
      <c r="O54" s="17"/>
      <c r="P54" s="17"/>
      <c r="Q54" s="6" t="s">
        <v>54</v>
      </c>
      <c r="R54" s="17">
        <v>0</v>
      </c>
      <c r="S54" s="17">
        <v>0</v>
      </c>
      <c r="T54" s="17">
        <v>0</v>
      </c>
      <c r="U54" s="17">
        <v>1234.31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  <c r="AA54" s="17">
        <v>1234.31</v>
      </c>
      <c r="AB54" s="18"/>
      <c r="AC54" s="18"/>
      <c r="AD54" s="18"/>
      <c r="AE54" s="18"/>
      <c r="AF54" s="18"/>
      <c r="AJ54" s="51"/>
      <c r="AK54" s="51"/>
    </row>
    <row r="55" spans="1:37" s="19" customFormat="1" ht="10.5" customHeight="1" x14ac:dyDescent="0.2">
      <c r="A55" s="6" t="s">
        <v>55</v>
      </c>
      <c r="B55" s="17">
        <f t="shared" si="2"/>
        <v>0</v>
      </c>
      <c r="C55" s="17">
        <f t="shared" si="2"/>
        <v>0</v>
      </c>
      <c r="D55" s="17">
        <f t="shared" si="2"/>
        <v>0</v>
      </c>
      <c r="E55" s="17">
        <f t="shared" si="2"/>
        <v>0</v>
      </c>
      <c r="F55" s="17">
        <f t="shared" si="2"/>
        <v>0</v>
      </c>
      <c r="G55" s="17">
        <f t="shared" si="2"/>
        <v>0</v>
      </c>
      <c r="H55" s="17">
        <f t="shared" si="2"/>
        <v>0</v>
      </c>
      <c r="I55" s="17">
        <f t="shared" si="2"/>
        <v>0</v>
      </c>
      <c r="J55" s="17">
        <f t="shared" si="2"/>
        <v>0</v>
      </c>
      <c r="K55" s="17">
        <f t="shared" si="2"/>
        <v>0</v>
      </c>
      <c r="L55" s="17"/>
      <c r="M55" s="17"/>
      <c r="N55" s="17"/>
      <c r="O55" s="17"/>
      <c r="P55" s="17"/>
      <c r="Q55" s="6" t="s">
        <v>55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8"/>
      <c r="AC55" s="18"/>
      <c r="AD55" s="18"/>
      <c r="AE55" s="18"/>
      <c r="AF55" s="18"/>
      <c r="AJ55" s="51"/>
      <c r="AK55" s="51"/>
    </row>
    <row r="56" spans="1:37" s="19" customFormat="1" ht="10.5" customHeight="1" x14ac:dyDescent="0.25">
      <c r="A56" s="16" t="s">
        <v>30</v>
      </c>
      <c r="B56" s="25">
        <f t="shared" si="2"/>
        <v>9.6538304000000004</v>
      </c>
      <c r="C56" s="25">
        <f t="shared" si="2"/>
        <v>4.0264222999999992</v>
      </c>
      <c r="D56" s="25">
        <f t="shared" si="2"/>
        <v>0</v>
      </c>
      <c r="E56" s="25">
        <f t="shared" si="2"/>
        <v>48.993700999999994</v>
      </c>
      <c r="F56" s="25">
        <f t="shared" si="2"/>
        <v>494.65564990000001</v>
      </c>
      <c r="G56" s="25">
        <f t="shared" si="2"/>
        <v>5.1530203999999999</v>
      </c>
      <c r="H56" s="25">
        <f t="shared" si="2"/>
        <v>0</v>
      </c>
      <c r="I56" s="25">
        <f t="shared" si="2"/>
        <v>218.72761969999999</v>
      </c>
      <c r="J56" s="25">
        <f t="shared" si="2"/>
        <v>7.6591691000000006</v>
      </c>
      <c r="K56" s="25">
        <f t="shared" si="2"/>
        <v>788.86941279999996</v>
      </c>
      <c r="L56" s="25"/>
      <c r="M56" s="25"/>
      <c r="N56" s="25"/>
      <c r="O56" s="25"/>
      <c r="P56" s="17"/>
      <c r="Q56" s="16" t="s">
        <v>30</v>
      </c>
      <c r="R56" s="25">
        <v>830.08</v>
      </c>
      <c r="S56" s="25">
        <v>346.21</v>
      </c>
      <c r="T56" s="25">
        <v>0</v>
      </c>
      <c r="U56" s="25">
        <v>4212.7</v>
      </c>
      <c r="V56" s="25">
        <v>42532.73</v>
      </c>
      <c r="W56" s="25">
        <v>443.08</v>
      </c>
      <c r="X56" s="25">
        <v>0</v>
      </c>
      <c r="Y56" s="25">
        <v>18807.189999999999</v>
      </c>
      <c r="Z56" s="25">
        <v>658.57</v>
      </c>
      <c r="AA56" s="25">
        <v>67830.559999999998</v>
      </c>
      <c r="AB56" s="18"/>
      <c r="AC56" s="18"/>
      <c r="AD56" s="18"/>
      <c r="AE56" s="18"/>
      <c r="AF56" s="18"/>
      <c r="AJ56" s="51"/>
      <c r="AK56" s="51"/>
    </row>
    <row r="57" spans="1:37" s="19" customFormat="1" ht="10.5" customHeight="1" x14ac:dyDescent="0.2">
      <c r="A57" s="6" t="s">
        <v>56</v>
      </c>
      <c r="B57" s="17">
        <f t="shared" si="2"/>
        <v>9.4520499000000004</v>
      </c>
      <c r="C57" s="17">
        <f t="shared" si="2"/>
        <v>4.0264222999999992</v>
      </c>
      <c r="D57" s="17">
        <f t="shared" si="2"/>
        <v>0</v>
      </c>
      <c r="E57" s="17">
        <f t="shared" si="2"/>
        <v>35.682933399999996</v>
      </c>
      <c r="F57" s="17">
        <f t="shared" si="2"/>
        <v>386.48595029999996</v>
      </c>
      <c r="G57" s="17">
        <f t="shared" si="2"/>
        <v>2.8733078000000001</v>
      </c>
      <c r="H57" s="17">
        <f t="shared" si="2"/>
        <v>0</v>
      </c>
      <c r="I57" s="17">
        <f t="shared" si="2"/>
        <v>123.00074079999999</v>
      </c>
      <c r="J57" s="17">
        <f t="shared" si="2"/>
        <v>0.12595290000000001</v>
      </c>
      <c r="K57" s="17">
        <f t="shared" si="2"/>
        <v>561.64759000000004</v>
      </c>
      <c r="L57" s="17"/>
      <c r="M57" s="17"/>
      <c r="N57" s="17"/>
      <c r="O57" s="17"/>
      <c r="P57" s="17"/>
      <c r="Q57" s="6" t="s">
        <v>56</v>
      </c>
      <c r="R57" s="17">
        <v>812.73</v>
      </c>
      <c r="S57" s="17">
        <v>346.21</v>
      </c>
      <c r="T57" s="17">
        <v>0</v>
      </c>
      <c r="U57" s="17">
        <v>3068.18</v>
      </c>
      <c r="V57" s="17">
        <v>33231.81</v>
      </c>
      <c r="W57" s="17">
        <v>247.06</v>
      </c>
      <c r="X57" s="17">
        <v>0</v>
      </c>
      <c r="Y57" s="17">
        <v>10576.16</v>
      </c>
      <c r="Z57" s="17">
        <v>10.83</v>
      </c>
      <c r="AA57" s="17">
        <v>48293</v>
      </c>
      <c r="AB57" s="18"/>
      <c r="AC57" s="18"/>
      <c r="AD57" s="18"/>
      <c r="AE57" s="18"/>
      <c r="AF57" s="18"/>
      <c r="AJ57" s="51"/>
      <c r="AK57" s="51"/>
    </row>
    <row r="58" spans="1:37" s="19" customFormat="1" ht="10.5" customHeight="1" x14ac:dyDescent="0.2">
      <c r="A58" s="6" t="s">
        <v>57</v>
      </c>
      <c r="B58" s="17">
        <f t="shared" si="2"/>
        <v>8.9202099999999993E-2</v>
      </c>
      <c r="C58" s="17">
        <f t="shared" si="2"/>
        <v>0</v>
      </c>
      <c r="D58" s="17">
        <f t="shared" si="2"/>
        <v>0</v>
      </c>
      <c r="E58" s="17">
        <f t="shared" si="2"/>
        <v>4.6417656000000003</v>
      </c>
      <c r="F58" s="17">
        <f t="shared" si="2"/>
        <v>43.798580000000001</v>
      </c>
      <c r="G58" s="17">
        <f t="shared" si="2"/>
        <v>1.2116134000000001</v>
      </c>
      <c r="H58" s="17">
        <f t="shared" si="2"/>
        <v>0</v>
      </c>
      <c r="I58" s="17">
        <f t="shared" si="2"/>
        <v>20.423442999999999</v>
      </c>
      <c r="J58" s="17">
        <f t="shared" si="2"/>
        <v>7.2939870999999989</v>
      </c>
      <c r="K58" s="17">
        <f t="shared" si="2"/>
        <v>77.458591200000001</v>
      </c>
      <c r="L58" s="17"/>
      <c r="M58" s="17"/>
      <c r="N58" s="17"/>
      <c r="O58" s="17"/>
      <c r="P58" s="17"/>
      <c r="Q58" s="6" t="s">
        <v>57</v>
      </c>
      <c r="R58" s="17">
        <v>7.67</v>
      </c>
      <c r="S58" s="17">
        <v>0</v>
      </c>
      <c r="T58" s="17">
        <v>0</v>
      </c>
      <c r="U58" s="17">
        <v>399.12</v>
      </c>
      <c r="V58" s="17">
        <v>3766</v>
      </c>
      <c r="W58" s="17">
        <v>104.18</v>
      </c>
      <c r="X58" s="17">
        <v>0</v>
      </c>
      <c r="Y58" s="17">
        <v>1756.1</v>
      </c>
      <c r="Z58" s="17">
        <v>627.16999999999996</v>
      </c>
      <c r="AA58" s="17">
        <v>6660.24</v>
      </c>
      <c r="AB58" s="18"/>
      <c r="AC58" s="18"/>
      <c r="AD58" s="18"/>
      <c r="AE58" s="18"/>
      <c r="AF58" s="18"/>
      <c r="AJ58" s="51"/>
      <c r="AK58" s="51"/>
    </row>
    <row r="59" spans="1:37" s="19" customFormat="1" ht="10.5" customHeight="1" x14ac:dyDescent="0.2">
      <c r="A59" s="6" t="s">
        <v>58</v>
      </c>
      <c r="B59" s="17">
        <f t="shared" si="2"/>
        <v>4.1170199999999997E-2</v>
      </c>
      <c r="C59" s="17">
        <f t="shared" si="2"/>
        <v>0</v>
      </c>
      <c r="D59" s="17">
        <f t="shared" si="2"/>
        <v>0</v>
      </c>
      <c r="E59" s="17">
        <f t="shared" si="2"/>
        <v>3.7909147999999995</v>
      </c>
      <c r="F59" s="17">
        <f t="shared" si="2"/>
        <v>62.046980399999995</v>
      </c>
      <c r="G59" s="17">
        <f t="shared" si="2"/>
        <v>0.22422640000000002</v>
      </c>
      <c r="H59" s="17">
        <f t="shared" si="2"/>
        <v>0</v>
      </c>
      <c r="I59" s="17">
        <f t="shared" si="2"/>
        <v>71.298063899999988</v>
      </c>
      <c r="J59" s="17">
        <f t="shared" si="2"/>
        <v>0.2392291</v>
      </c>
      <c r="K59" s="17">
        <f t="shared" si="2"/>
        <v>137.6405848</v>
      </c>
      <c r="L59" s="17"/>
      <c r="M59" s="17"/>
      <c r="N59" s="17"/>
      <c r="O59" s="17"/>
      <c r="P59" s="17"/>
      <c r="Q59" s="6" t="s">
        <v>58</v>
      </c>
      <c r="R59" s="17">
        <v>3.54</v>
      </c>
      <c r="S59" s="17">
        <v>0</v>
      </c>
      <c r="T59" s="17">
        <v>0</v>
      </c>
      <c r="U59" s="17">
        <v>325.95999999999998</v>
      </c>
      <c r="V59" s="17">
        <v>5335.08</v>
      </c>
      <c r="W59" s="17">
        <v>19.28</v>
      </c>
      <c r="X59" s="17">
        <v>0</v>
      </c>
      <c r="Y59" s="17">
        <v>6130.53</v>
      </c>
      <c r="Z59" s="17">
        <v>20.57</v>
      </c>
      <c r="AA59" s="17">
        <v>11834.96</v>
      </c>
      <c r="AB59" s="18"/>
      <c r="AC59" s="18"/>
      <c r="AD59" s="18"/>
      <c r="AE59" s="18"/>
      <c r="AF59" s="18"/>
      <c r="AJ59" s="51"/>
      <c r="AK59" s="51"/>
    </row>
    <row r="60" spans="1:37" s="19" customFormat="1" ht="11.25" customHeight="1" x14ac:dyDescent="0.2">
      <c r="A60" s="6" t="s">
        <v>59</v>
      </c>
      <c r="B60" s="17">
        <f t="shared" si="2"/>
        <v>5.0241600000000004E-2</v>
      </c>
      <c r="C60" s="17">
        <f t="shared" si="2"/>
        <v>0</v>
      </c>
      <c r="D60" s="17">
        <f t="shared" si="2"/>
        <v>0</v>
      </c>
      <c r="E60" s="17">
        <f t="shared" si="2"/>
        <v>3.8187105000000003</v>
      </c>
      <c r="F60" s="17">
        <f t="shared" si="2"/>
        <v>2.3240229000000001</v>
      </c>
      <c r="G60" s="17">
        <f t="shared" si="2"/>
        <v>0.83910450000000003</v>
      </c>
      <c r="H60" s="17">
        <f t="shared" si="2"/>
        <v>0</v>
      </c>
      <c r="I60" s="17">
        <f t="shared" si="2"/>
        <v>4.0053719999999995</v>
      </c>
      <c r="J60" s="17">
        <f t="shared" si="2"/>
        <v>0</v>
      </c>
      <c r="K60" s="17">
        <f t="shared" si="2"/>
        <v>11.0374515</v>
      </c>
      <c r="L60" s="17"/>
      <c r="M60" s="17"/>
      <c r="N60" s="17"/>
      <c r="O60" s="17"/>
      <c r="P60" s="17"/>
      <c r="Q60" s="6" t="s">
        <v>59</v>
      </c>
      <c r="R60" s="17">
        <v>4.32</v>
      </c>
      <c r="S60" s="17">
        <v>0</v>
      </c>
      <c r="T60" s="17">
        <v>0</v>
      </c>
      <c r="U60" s="17">
        <v>328.35</v>
      </c>
      <c r="V60" s="17">
        <v>199.83</v>
      </c>
      <c r="W60" s="17">
        <v>72.150000000000006</v>
      </c>
      <c r="X60" s="17">
        <v>0</v>
      </c>
      <c r="Y60" s="17">
        <v>344.4</v>
      </c>
      <c r="Z60" s="17">
        <v>0</v>
      </c>
      <c r="AA60" s="17">
        <v>949.05</v>
      </c>
      <c r="AB60" s="18"/>
      <c r="AC60" s="18"/>
      <c r="AD60" s="18"/>
      <c r="AE60" s="18"/>
      <c r="AF60" s="18"/>
      <c r="AJ60" s="51"/>
      <c r="AK60" s="51"/>
    </row>
    <row r="61" spans="1:37" s="19" customFormat="1" ht="10.5" customHeight="1" x14ac:dyDescent="0.2">
      <c r="A61" s="27" t="s">
        <v>60</v>
      </c>
      <c r="B61" s="28">
        <f t="shared" si="2"/>
        <v>2.1050300000000001E-2</v>
      </c>
      <c r="C61" s="28">
        <f t="shared" si="2"/>
        <v>0</v>
      </c>
      <c r="D61" s="28">
        <f t="shared" si="2"/>
        <v>0</v>
      </c>
      <c r="E61" s="28">
        <f t="shared" si="2"/>
        <v>1.0593767000000001</v>
      </c>
      <c r="F61" s="28">
        <f t="shared" si="2"/>
        <v>0</v>
      </c>
      <c r="G61" s="28">
        <f t="shared" si="2"/>
        <v>0</v>
      </c>
      <c r="H61" s="28">
        <f t="shared" si="2"/>
        <v>0</v>
      </c>
      <c r="I61" s="28">
        <f t="shared" si="2"/>
        <v>0</v>
      </c>
      <c r="J61" s="28">
        <f t="shared" si="2"/>
        <v>0</v>
      </c>
      <c r="K61" s="28">
        <f t="shared" si="2"/>
        <v>1.080427</v>
      </c>
      <c r="L61" s="17"/>
      <c r="M61" s="17"/>
      <c r="N61" s="17"/>
      <c r="O61" s="17"/>
      <c r="P61" s="17"/>
      <c r="Q61" s="27" t="s">
        <v>60</v>
      </c>
      <c r="R61" s="28">
        <v>1.81</v>
      </c>
      <c r="S61" s="28">
        <v>0</v>
      </c>
      <c r="T61" s="28">
        <v>0</v>
      </c>
      <c r="U61" s="28">
        <v>91.09</v>
      </c>
      <c r="V61" s="28">
        <v>0</v>
      </c>
      <c r="W61" s="28">
        <v>0</v>
      </c>
      <c r="X61" s="28">
        <v>0</v>
      </c>
      <c r="Y61" s="28">
        <v>0</v>
      </c>
      <c r="Z61" s="28">
        <v>0</v>
      </c>
      <c r="AA61" s="28">
        <v>92.9</v>
      </c>
      <c r="AB61" s="18"/>
      <c r="AC61" s="18"/>
      <c r="AD61" s="18"/>
      <c r="AE61" s="18"/>
      <c r="AF61" s="18"/>
      <c r="AJ61" s="51"/>
      <c r="AK61" s="51"/>
    </row>
    <row r="62" spans="1:37" s="35" customFormat="1" ht="10.5" customHeight="1" thickBot="1" x14ac:dyDescent="0.3">
      <c r="A62" s="32" t="s">
        <v>61</v>
      </c>
      <c r="B62" s="33">
        <f t="shared" si="2"/>
        <v>0</v>
      </c>
      <c r="C62" s="33">
        <f t="shared" si="2"/>
        <v>0</v>
      </c>
      <c r="D62" s="33">
        <f t="shared" si="2"/>
        <v>0</v>
      </c>
      <c r="E62" s="33">
        <f t="shared" si="2"/>
        <v>132.8546072</v>
      </c>
      <c r="F62" s="33">
        <f t="shared" si="2"/>
        <v>10.020989499999999</v>
      </c>
      <c r="G62" s="33">
        <f t="shared" si="2"/>
        <v>0</v>
      </c>
      <c r="H62" s="33">
        <f t="shared" si="2"/>
        <v>0</v>
      </c>
      <c r="I62" s="33">
        <f t="shared" si="2"/>
        <v>0</v>
      </c>
      <c r="J62" s="33">
        <f t="shared" si="2"/>
        <v>0</v>
      </c>
      <c r="K62" s="33">
        <f t="shared" si="2"/>
        <v>142.87559669999999</v>
      </c>
      <c r="L62" s="25"/>
      <c r="M62" s="25"/>
      <c r="N62" s="25"/>
      <c r="O62" s="25"/>
      <c r="P62" s="25"/>
      <c r="Q62" s="32" t="s">
        <v>61</v>
      </c>
      <c r="R62" s="33">
        <v>0</v>
      </c>
      <c r="S62" s="33">
        <v>0</v>
      </c>
      <c r="T62" s="33">
        <v>0</v>
      </c>
      <c r="U62" s="33">
        <v>11423.44</v>
      </c>
      <c r="V62" s="33">
        <v>861.65</v>
      </c>
      <c r="W62" s="33">
        <v>0</v>
      </c>
      <c r="X62" s="33">
        <v>0</v>
      </c>
      <c r="Y62" s="33">
        <v>0</v>
      </c>
      <c r="Z62" s="33">
        <v>0</v>
      </c>
      <c r="AA62" s="33">
        <v>12285.09</v>
      </c>
      <c r="AB62" s="34"/>
      <c r="AC62" s="34"/>
      <c r="AD62" s="34"/>
      <c r="AE62" s="34"/>
      <c r="AF62" s="34"/>
      <c r="AJ62" s="51"/>
      <c r="AK62" s="51"/>
    </row>
    <row r="63" spans="1:37" ht="12" customHeight="1" thickTop="1" x14ac:dyDescent="0.25">
      <c r="A63" s="36" t="s">
        <v>62</v>
      </c>
      <c r="B63" s="36"/>
      <c r="C63" s="36"/>
      <c r="D63" s="36"/>
      <c r="E63" s="36"/>
      <c r="F63" s="36"/>
      <c r="G63" s="36"/>
      <c r="H63" s="6"/>
      <c r="I63" s="6"/>
      <c r="J63" s="6"/>
      <c r="K63" s="6"/>
      <c r="L63" s="6"/>
      <c r="M63" s="6"/>
      <c r="N63" s="6"/>
      <c r="O63" s="6"/>
      <c r="Q63" s="36"/>
      <c r="R63" s="36"/>
      <c r="S63" s="36"/>
      <c r="T63" s="36"/>
      <c r="U63" s="36"/>
      <c r="V63" s="36"/>
      <c r="W63" s="36"/>
      <c r="X63" s="6"/>
      <c r="Y63" s="6"/>
      <c r="Z63" s="6"/>
      <c r="AA63" s="6"/>
    </row>
    <row r="64" spans="1:37" ht="10" customHeight="1" x14ac:dyDescent="0.25">
      <c r="A64" s="36" t="s">
        <v>63</v>
      </c>
      <c r="B64" s="36"/>
      <c r="C64" s="36"/>
      <c r="D64" s="36"/>
      <c r="E64" s="36"/>
      <c r="F64" s="36"/>
      <c r="G64" s="36"/>
      <c r="H64" s="6"/>
      <c r="I64" s="6"/>
      <c r="J64" s="6"/>
      <c r="K64" s="6"/>
      <c r="L64" s="6"/>
      <c r="M64" s="6"/>
      <c r="N64" s="6"/>
      <c r="O64" s="6"/>
      <c r="Q64" s="36"/>
      <c r="R64" s="36"/>
      <c r="S64" s="36"/>
      <c r="T64" s="36"/>
      <c r="U64" s="36"/>
      <c r="V64" s="36"/>
      <c r="W64" s="36"/>
      <c r="X64" s="6"/>
      <c r="Y64" s="6"/>
      <c r="Z64" s="6"/>
      <c r="AA64" s="6"/>
    </row>
    <row r="65" spans="1:33" ht="10" customHeight="1" x14ac:dyDescent="0.25">
      <c r="A65" s="36" t="s">
        <v>64</v>
      </c>
      <c r="B65" s="36"/>
      <c r="C65" s="36"/>
      <c r="D65" s="36"/>
      <c r="E65" s="36"/>
      <c r="F65" s="36"/>
      <c r="G65" s="36"/>
      <c r="H65" s="6"/>
      <c r="I65" s="6"/>
      <c r="J65" s="6"/>
      <c r="K65" s="6"/>
      <c r="L65" s="6"/>
      <c r="M65" s="6"/>
      <c r="N65" s="6"/>
      <c r="O65" s="6"/>
      <c r="Q65" s="36"/>
      <c r="R65" s="36"/>
      <c r="S65" s="36"/>
      <c r="T65" s="36"/>
      <c r="U65" s="36"/>
      <c r="V65" s="36"/>
      <c r="W65" s="36"/>
      <c r="X65" s="6"/>
      <c r="Y65" s="6"/>
      <c r="Z65" s="6"/>
      <c r="AA65" s="6"/>
    </row>
    <row r="66" spans="1:33" ht="10" customHeight="1" x14ac:dyDescent="0.25">
      <c r="A66" s="36" t="s">
        <v>65</v>
      </c>
      <c r="B66" s="36"/>
      <c r="C66" s="36"/>
      <c r="D66" s="36"/>
      <c r="E66" s="36"/>
      <c r="F66" s="36"/>
      <c r="G66" s="36"/>
      <c r="H66" s="6"/>
      <c r="I66" s="6"/>
      <c r="J66" s="6"/>
      <c r="K66" s="6"/>
      <c r="L66" s="6"/>
      <c r="M66" s="6"/>
      <c r="N66" s="6"/>
      <c r="O66" s="6"/>
      <c r="Q66" s="36"/>
      <c r="R66" s="36"/>
      <c r="S66" s="36"/>
      <c r="T66" s="36"/>
      <c r="U66" s="36"/>
      <c r="V66" s="36"/>
      <c r="W66" s="36"/>
      <c r="X66" s="6"/>
      <c r="Y66" s="6"/>
      <c r="Z66" s="6"/>
      <c r="AA66" s="6"/>
    </row>
    <row r="67" spans="1:33" ht="10" customHeight="1" x14ac:dyDescent="0.25">
      <c r="A67" s="36" t="s">
        <v>66</v>
      </c>
      <c r="B67" s="36"/>
      <c r="C67" s="36"/>
      <c r="D67" s="36"/>
      <c r="E67" s="36"/>
      <c r="F67" s="36"/>
      <c r="G67" s="36"/>
      <c r="H67" s="6"/>
      <c r="I67" s="6"/>
      <c r="J67" s="6"/>
      <c r="K67" s="6"/>
      <c r="L67" s="6"/>
      <c r="M67" s="6"/>
      <c r="N67" s="6"/>
      <c r="O67" s="6"/>
      <c r="Q67" s="36"/>
      <c r="R67" s="36"/>
      <c r="S67" s="36"/>
      <c r="T67" s="36"/>
      <c r="U67" s="36"/>
      <c r="V67" s="36"/>
      <c r="W67" s="36"/>
      <c r="X67" s="6"/>
      <c r="Y67" s="6"/>
      <c r="Z67" s="6"/>
      <c r="AA67" s="6"/>
    </row>
    <row r="68" spans="1:33" s="47" customFormat="1" ht="9.75" customHeight="1" x14ac:dyDescent="0.3">
      <c r="A68" s="36" t="s">
        <v>81</v>
      </c>
      <c r="B68" s="36"/>
      <c r="C68" s="36"/>
      <c r="D68" s="36"/>
      <c r="E68" s="36"/>
      <c r="F68" s="36"/>
      <c r="G68" s="49"/>
      <c r="H68" s="50"/>
      <c r="I68" s="6"/>
      <c r="J68" s="6"/>
      <c r="K68" s="6"/>
      <c r="L68" s="6"/>
      <c r="M68" s="6"/>
      <c r="N68" s="6"/>
      <c r="O68" s="6"/>
      <c r="P68" s="11"/>
      <c r="Q68" s="36"/>
      <c r="R68" s="36"/>
      <c r="S68" s="36"/>
      <c r="T68" s="36"/>
      <c r="U68" s="36"/>
      <c r="V68" s="36"/>
      <c r="W68" s="36"/>
      <c r="X68" s="6"/>
      <c r="Y68" s="6"/>
      <c r="Z68" s="6"/>
      <c r="AA68" s="6"/>
      <c r="AB68" s="11"/>
      <c r="AC68" s="11"/>
      <c r="AD68" s="11"/>
      <c r="AE68" s="11"/>
      <c r="AF68" s="11"/>
      <c r="AG68" s="11"/>
    </row>
    <row r="69" spans="1:33" x14ac:dyDescent="0.25">
      <c r="A69" s="36" t="s">
        <v>78</v>
      </c>
      <c r="H69" s="6"/>
      <c r="I69" s="6"/>
      <c r="J69" s="6"/>
      <c r="K69" s="6"/>
      <c r="L69" s="6"/>
      <c r="M69" s="6"/>
      <c r="N69" s="6"/>
      <c r="O69" s="6"/>
      <c r="Q69" s="48"/>
    </row>
    <row r="70" spans="1:33" x14ac:dyDescent="0.25">
      <c r="A70" s="36" t="s">
        <v>115</v>
      </c>
    </row>
    <row r="71" spans="1:33" x14ac:dyDescent="0.25">
      <c r="A71" s="52" t="s">
        <v>114</v>
      </c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R71" s="37"/>
      <c r="S71" s="37"/>
      <c r="T71" s="37"/>
      <c r="U71" s="37"/>
      <c r="V71" s="37"/>
      <c r="W71" s="37"/>
      <c r="X71" s="37"/>
      <c r="Y71" s="37"/>
      <c r="Z71" s="37"/>
      <c r="AA71" s="37"/>
    </row>
  </sheetData>
  <dataValidations count="1">
    <dataValidation type="list" allowBlank="1" showInputMessage="1" showErrorMessage="1" sqref="M4" xr:uid="{80B6A7D1-D681-4E3C-A07C-785513144302}">
      <formula1>$AD$5:$AD$7</formula1>
    </dataValidation>
  </dataValidations>
  <hyperlinks>
    <hyperlink ref="A71" r:id="rId1" xr:uid="{A43E2393-6C20-4780-9783-13C3649F0D45}"/>
  </hyperlinks>
  <pageMargins left="0.51181102362204722" right="0.51181102362204722" top="0.51181102362204722" bottom="0.51181102362204722" header="0.27559055118110237" footer="0.27559055118110237"/>
  <pageSetup paperSize="9" scale="94" firstPageNumber="27" orientation="portrait" useFirstPageNumber="1" r:id="rId2"/>
  <headerFooter alignWithMargins="0">
    <oddHeader>&amp;R&amp;"Arial,Bold"ENERGY</oddHeader>
    <oddFooter>&amp;C29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4AA3F-B0D9-413B-AF50-CA77C84DC87B}">
  <sheetPr>
    <pageSetUpPr fitToPage="1"/>
  </sheetPr>
  <dimension ref="A1:AL71"/>
  <sheetViews>
    <sheetView zoomScaleNormal="100" workbookViewId="0"/>
  </sheetViews>
  <sheetFormatPr defaultColWidth="9.1796875" defaultRowHeight="12.5" x14ac:dyDescent="0.25"/>
  <cols>
    <col min="1" max="1" width="19.1796875" style="11" customWidth="1"/>
    <col min="2" max="2" width="6.453125" style="11" customWidth="1"/>
    <col min="3" max="3" width="11.54296875" style="11" customWidth="1"/>
    <col min="4" max="4" width="7.1796875" style="11" customWidth="1"/>
    <col min="5" max="5" width="9" style="11" customWidth="1"/>
    <col min="6" max="6" width="6.81640625" style="11" customWidth="1"/>
    <col min="7" max="7" width="9.54296875" style="11" customWidth="1"/>
    <col min="8" max="8" width="8.453125" style="11" customWidth="1"/>
    <col min="9" max="9" width="8.54296875" style="11" customWidth="1"/>
    <col min="10" max="10" width="5.26953125" style="11" customWidth="1"/>
    <col min="11" max="12" width="7.453125" style="11" customWidth="1"/>
    <col min="13" max="13" width="32.81640625" style="11" customWidth="1"/>
    <col min="14" max="15" width="7.453125" style="11" customWidth="1"/>
    <col min="16" max="16" width="9.1796875" style="11" customWidth="1"/>
    <col min="17" max="17" width="19.1796875" style="11" customWidth="1"/>
    <col min="18" max="18" width="6.453125" style="11" customWidth="1"/>
    <col min="19" max="19" width="11.54296875" style="11" customWidth="1"/>
    <col min="20" max="20" width="7.1796875" style="11" customWidth="1"/>
    <col min="21" max="21" width="9" style="11" customWidth="1"/>
    <col min="22" max="22" width="6.81640625" style="11" customWidth="1"/>
    <col min="23" max="23" width="9.54296875" style="11" customWidth="1"/>
    <col min="24" max="24" width="8.453125" style="11" customWidth="1"/>
    <col min="25" max="25" width="8.54296875" style="11" customWidth="1"/>
    <col min="26" max="26" width="5.26953125" style="11" customWidth="1"/>
    <col min="27" max="27" width="7.453125" style="11" customWidth="1"/>
    <col min="28" max="29" width="9.26953125" style="11" customWidth="1"/>
    <col min="30" max="30" width="23.81640625" style="11" customWidth="1"/>
    <col min="31" max="31" width="9.26953125" style="11" customWidth="1"/>
    <col min="32" max="32" width="9.7265625" style="11" customWidth="1"/>
    <col min="33" max="16384" width="9.1796875" style="11"/>
  </cols>
  <sheetData>
    <row r="1" spans="1:38" s="4" customFormat="1" ht="21.75" customHeight="1" x14ac:dyDescent="0.5">
      <c r="A1" s="1" t="s">
        <v>88</v>
      </c>
      <c r="B1" s="2"/>
      <c r="C1" s="2"/>
      <c r="D1" s="2"/>
      <c r="E1" s="2"/>
      <c r="F1" s="2"/>
      <c r="G1" s="2"/>
      <c r="H1" s="3"/>
      <c r="J1" s="5"/>
      <c r="Q1" s="1" t="str">
        <f>A1</f>
        <v>Aggregate energy balance 2002</v>
      </c>
      <c r="R1" s="2"/>
      <c r="S1" s="2"/>
      <c r="T1" s="2"/>
      <c r="U1" s="2"/>
      <c r="V1" s="2"/>
      <c r="W1" s="2"/>
      <c r="X1" s="3"/>
      <c r="Z1" s="5"/>
    </row>
    <row r="2" spans="1:38" ht="23.5" thickBot="1" x14ac:dyDescent="0.55000000000000004">
      <c r="A2" s="1" t="s">
        <v>0</v>
      </c>
      <c r="B2" s="6"/>
      <c r="C2" s="6"/>
      <c r="D2" s="6"/>
      <c r="E2" s="6"/>
      <c r="F2" s="6"/>
      <c r="G2" s="7"/>
      <c r="H2" s="8"/>
      <c r="I2" s="9"/>
      <c r="J2" s="9"/>
      <c r="K2" s="40" t="str">
        <f>M4</f>
        <v>Terawatt hours</v>
      </c>
      <c r="L2" s="10"/>
      <c r="M2" s="10"/>
      <c r="N2" s="10"/>
      <c r="O2" s="10"/>
      <c r="Q2" s="1" t="s">
        <v>0</v>
      </c>
      <c r="R2" s="6"/>
      <c r="S2" s="6"/>
      <c r="T2" s="6"/>
      <c r="U2" s="6"/>
      <c r="V2" s="6"/>
      <c r="W2" s="7"/>
      <c r="X2" s="8"/>
      <c r="Y2" s="9"/>
      <c r="Z2" s="9"/>
      <c r="AA2" s="10" t="s">
        <v>1</v>
      </c>
    </row>
    <row r="3" spans="1:38" s="15" customFormat="1" ht="33.75" customHeight="1" thickTop="1" x14ac:dyDescent="0.25">
      <c r="A3" s="12"/>
      <c r="B3" s="13" t="s">
        <v>2</v>
      </c>
      <c r="C3" s="14" t="s">
        <v>3</v>
      </c>
      <c r="D3" s="13" t="s">
        <v>4</v>
      </c>
      <c r="E3" s="13" t="s">
        <v>5</v>
      </c>
      <c r="F3" s="14" t="s">
        <v>6</v>
      </c>
      <c r="G3" s="14" t="s">
        <v>7</v>
      </c>
      <c r="H3" s="13" t="s">
        <v>8</v>
      </c>
      <c r="I3" s="13" t="s">
        <v>9</v>
      </c>
      <c r="J3" s="13" t="s">
        <v>10</v>
      </c>
      <c r="K3" s="13" t="s">
        <v>11</v>
      </c>
      <c r="L3" s="38"/>
      <c r="M3" s="43" t="s">
        <v>76</v>
      </c>
      <c r="N3" s="44"/>
      <c r="O3" s="38"/>
      <c r="Q3" s="12"/>
      <c r="R3" s="13" t="s">
        <v>2</v>
      </c>
      <c r="S3" s="14" t="s">
        <v>70</v>
      </c>
      <c r="T3" s="13" t="s">
        <v>4</v>
      </c>
      <c r="U3" s="13" t="s">
        <v>5</v>
      </c>
      <c r="V3" s="14" t="s">
        <v>71</v>
      </c>
      <c r="W3" s="14" t="s">
        <v>72</v>
      </c>
      <c r="X3" s="13" t="s">
        <v>8</v>
      </c>
      <c r="Y3" s="13" t="s">
        <v>9</v>
      </c>
      <c r="Z3" s="13" t="s">
        <v>10</v>
      </c>
      <c r="AA3" s="13" t="s">
        <v>11</v>
      </c>
    </row>
    <row r="4" spans="1:38" s="19" customFormat="1" ht="10.5" customHeight="1" x14ac:dyDescent="0.25">
      <c r="A4" s="16" t="s">
        <v>12</v>
      </c>
      <c r="B4" s="17"/>
      <c r="C4" s="18"/>
      <c r="D4" s="18"/>
      <c r="E4" s="18"/>
      <c r="F4" s="18"/>
      <c r="G4" s="18"/>
      <c r="H4" s="18"/>
      <c r="I4" s="18"/>
      <c r="J4" s="18"/>
      <c r="K4" s="18"/>
      <c r="L4" s="18"/>
      <c r="M4" s="45" t="s">
        <v>68</v>
      </c>
      <c r="N4" s="46">
        <f>IF(M4=AD5,AE5,IF(M4=AD6,AE6,AE7))</f>
        <v>1.163E-2</v>
      </c>
      <c r="O4" s="18"/>
      <c r="Q4" s="16" t="s">
        <v>12</v>
      </c>
      <c r="R4" s="17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</row>
    <row r="5" spans="1:38" s="19" customFormat="1" ht="10.5" customHeight="1" x14ac:dyDescent="0.2">
      <c r="A5" s="6" t="s">
        <v>79</v>
      </c>
      <c r="B5" s="17">
        <f>R5*$N$4</f>
        <v>218.73215540000001</v>
      </c>
      <c r="C5" s="17">
        <f t="shared" ref="C5:K19" si="0">S5*$N$4</f>
        <v>0</v>
      </c>
      <c r="D5" s="17">
        <f t="shared" si="0"/>
        <v>1477.4390306999999</v>
      </c>
      <c r="E5" s="17">
        <f t="shared" si="0"/>
        <v>0</v>
      </c>
      <c r="F5" s="17">
        <f t="shared" si="0"/>
        <v>1205.4049571</v>
      </c>
      <c r="G5" s="17">
        <f t="shared" si="0"/>
        <v>32.040184799999999</v>
      </c>
      <c r="H5" s="17">
        <f t="shared" si="0"/>
        <v>239.81094889999997</v>
      </c>
      <c r="I5" s="17">
        <f t="shared" si="0"/>
        <v>0</v>
      </c>
      <c r="J5" s="17">
        <f t="shared" si="0"/>
        <v>0</v>
      </c>
      <c r="K5" s="17">
        <f t="shared" si="0"/>
        <v>3173.4272768999999</v>
      </c>
      <c r="L5" s="17"/>
      <c r="M5" s="17"/>
      <c r="N5" s="17"/>
      <c r="O5" s="17"/>
      <c r="P5" s="17"/>
      <c r="Q5" s="6" t="s">
        <v>79</v>
      </c>
      <c r="R5" s="17">
        <v>18807.580000000002</v>
      </c>
      <c r="S5" s="17">
        <v>0</v>
      </c>
      <c r="T5" s="17">
        <v>127036.89</v>
      </c>
      <c r="U5" s="17">
        <v>0</v>
      </c>
      <c r="V5" s="17">
        <v>103646.17</v>
      </c>
      <c r="W5" s="17">
        <v>2754.96</v>
      </c>
      <c r="X5" s="17">
        <v>20620.03</v>
      </c>
      <c r="Y5" s="17">
        <v>0</v>
      </c>
      <c r="Z5" s="17">
        <v>0</v>
      </c>
      <c r="AA5" s="17">
        <v>272865.63</v>
      </c>
      <c r="AB5" s="18"/>
      <c r="AC5" s="18" t="s">
        <v>67</v>
      </c>
      <c r="AD5" s="18" t="s">
        <v>1</v>
      </c>
      <c r="AE5" s="18">
        <v>1</v>
      </c>
      <c r="AF5" s="18"/>
      <c r="AJ5" s="51"/>
      <c r="AK5" s="51"/>
      <c r="AL5" s="51"/>
    </row>
    <row r="6" spans="1:38" s="19" customFormat="1" ht="10.5" customHeight="1" x14ac:dyDescent="0.2">
      <c r="A6" s="6" t="s">
        <v>13</v>
      </c>
      <c r="B6" s="17">
        <f t="shared" ref="B6:K43" si="1">R6*$N$4</f>
        <v>218.8107742</v>
      </c>
      <c r="C6" s="17">
        <f t="shared" si="0"/>
        <v>2.1007268999999997</v>
      </c>
      <c r="D6" s="17">
        <f t="shared" si="0"/>
        <v>722.83276090000004</v>
      </c>
      <c r="E6" s="17">
        <f t="shared" si="0"/>
        <v>188.3515716</v>
      </c>
      <c r="F6" s="17">
        <f t="shared" si="0"/>
        <v>44.528013599999994</v>
      </c>
      <c r="G6" s="17">
        <f t="shared" si="0"/>
        <v>0</v>
      </c>
      <c r="H6" s="17">
        <f t="shared" si="0"/>
        <v>0</v>
      </c>
      <c r="I6" s="17">
        <f t="shared" si="0"/>
        <v>9.1820012999999996</v>
      </c>
      <c r="J6" s="17">
        <f t="shared" si="0"/>
        <v>0</v>
      </c>
      <c r="K6" s="17">
        <f t="shared" si="0"/>
        <v>1185.8058484999999</v>
      </c>
      <c r="L6" s="17"/>
      <c r="M6" s="17"/>
      <c r="N6" s="17"/>
      <c r="O6" s="17"/>
      <c r="P6" s="17"/>
      <c r="Q6" s="6" t="s">
        <v>13</v>
      </c>
      <c r="R6" s="17">
        <v>18814.34</v>
      </c>
      <c r="S6" s="17">
        <v>180.63</v>
      </c>
      <c r="T6" s="17">
        <v>62152.43</v>
      </c>
      <c r="U6" s="17">
        <v>16195.32</v>
      </c>
      <c r="V6" s="17">
        <v>3828.72</v>
      </c>
      <c r="W6" s="17">
        <v>0</v>
      </c>
      <c r="X6" s="17">
        <v>0</v>
      </c>
      <c r="Y6" s="17">
        <v>789.51</v>
      </c>
      <c r="Z6" s="17">
        <v>0</v>
      </c>
      <c r="AA6" s="17">
        <v>101960.95</v>
      </c>
      <c r="AB6" s="18"/>
      <c r="AC6" s="18"/>
      <c r="AD6" s="18" t="s">
        <v>69</v>
      </c>
      <c r="AE6" s="42">
        <v>4.1868000000000002E-2</v>
      </c>
      <c r="AF6" s="18"/>
      <c r="AJ6" s="51"/>
      <c r="AK6" s="51"/>
    </row>
    <row r="7" spans="1:38" s="19" customFormat="1" ht="10.5" customHeight="1" x14ac:dyDescent="0.2">
      <c r="A7" s="6" t="s">
        <v>14</v>
      </c>
      <c r="B7" s="17">
        <f t="shared" si="1"/>
        <v>-4.5875697999999998</v>
      </c>
      <c r="C7" s="17">
        <f t="shared" si="0"/>
        <v>-3.1665000999999999</v>
      </c>
      <c r="D7" s="17">
        <f t="shared" si="0"/>
        <v>-1108.1949043</v>
      </c>
      <c r="E7" s="17">
        <f t="shared" si="0"/>
        <v>-296.21865860000003</v>
      </c>
      <c r="F7" s="17">
        <f t="shared" si="0"/>
        <v>-134.76599770000001</v>
      </c>
      <c r="G7" s="17">
        <f t="shared" si="0"/>
        <v>0</v>
      </c>
      <c r="H7" s="17">
        <f t="shared" si="0"/>
        <v>0</v>
      </c>
      <c r="I7" s="17">
        <f t="shared" si="0"/>
        <v>-0.76804520000000009</v>
      </c>
      <c r="J7" s="17">
        <f t="shared" si="0"/>
        <v>0</v>
      </c>
      <c r="K7" s="17">
        <f t="shared" si="0"/>
        <v>-1547.7015594</v>
      </c>
      <c r="L7" s="17"/>
      <c r="M7" s="17"/>
      <c r="N7" s="17"/>
      <c r="O7" s="17"/>
      <c r="P7" s="17"/>
      <c r="Q7" s="6" t="s">
        <v>14</v>
      </c>
      <c r="R7" s="17">
        <v>-394.46</v>
      </c>
      <c r="S7" s="17">
        <v>-272.27</v>
      </c>
      <c r="T7" s="17">
        <v>-95287.61</v>
      </c>
      <c r="U7" s="17">
        <v>-25470.22</v>
      </c>
      <c r="V7" s="17">
        <v>-11587.79</v>
      </c>
      <c r="W7" s="17">
        <v>0</v>
      </c>
      <c r="X7" s="17">
        <v>0</v>
      </c>
      <c r="Y7" s="17">
        <v>-66.040000000000006</v>
      </c>
      <c r="Z7" s="17">
        <v>0</v>
      </c>
      <c r="AA7" s="17">
        <v>-133078.38</v>
      </c>
      <c r="AB7" s="18"/>
      <c r="AC7" s="18"/>
      <c r="AD7" s="18" t="s">
        <v>68</v>
      </c>
      <c r="AE7" s="41">
        <v>1.163E-2</v>
      </c>
      <c r="AF7" s="18"/>
      <c r="AJ7" s="51"/>
      <c r="AK7" s="51"/>
    </row>
    <row r="8" spans="1:38" s="19" customFormat="1" ht="10.5" customHeight="1" x14ac:dyDescent="0.2">
      <c r="A8" s="6" t="s">
        <v>15</v>
      </c>
      <c r="B8" s="17">
        <f t="shared" si="1"/>
        <v>0</v>
      </c>
      <c r="C8" s="17">
        <f t="shared" si="0"/>
        <v>0</v>
      </c>
      <c r="D8" s="17">
        <f t="shared" si="0"/>
        <v>0</v>
      </c>
      <c r="E8" s="17">
        <f t="shared" si="0"/>
        <v>-23.767416900000001</v>
      </c>
      <c r="F8" s="17">
        <f t="shared" si="0"/>
        <v>0</v>
      </c>
      <c r="G8" s="17">
        <f t="shared" si="0"/>
        <v>0</v>
      </c>
      <c r="H8" s="17">
        <f t="shared" si="0"/>
        <v>0</v>
      </c>
      <c r="I8" s="17">
        <f t="shared" si="0"/>
        <v>0</v>
      </c>
      <c r="J8" s="17">
        <f t="shared" si="0"/>
        <v>0</v>
      </c>
      <c r="K8" s="17">
        <f t="shared" si="0"/>
        <v>-23.767416900000001</v>
      </c>
      <c r="L8" s="17"/>
      <c r="M8" s="17"/>
      <c r="N8" s="17"/>
      <c r="O8" s="17"/>
      <c r="P8" s="17"/>
      <c r="Q8" s="6" t="s">
        <v>15</v>
      </c>
      <c r="R8" s="17">
        <v>0</v>
      </c>
      <c r="S8" s="17">
        <v>0</v>
      </c>
      <c r="T8" s="17">
        <v>0</v>
      </c>
      <c r="U8" s="17">
        <v>-2043.63</v>
      </c>
      <c r="V8" s="17">
        <v>0</v>
      </c>
      <c r="W8" s="17">
        <v>0</v>
      </c>
      <c r="X8" s="17">
        <v>0</v>
      </c>
      <c r="Y8" s="17">
        <v>0</v>
      </c>
      <c r="Z8" s="17">
        <v>0</v>
      </c>
      <c r="AA8" s="17">
        <v>-2043.63</v>
      </c>
      <c r="AB8" s="18"/>
      <c r="AC8" s="18"/>
      <c r="AD8" s="18"/>
      <c r="AE8" s="18"/>
      <c r="AF8" s="18"/>
      <c r="AJ8" s="51"/>
      <c r="AK8" s="51"/>
    </row>
    <row r="9" spans="1:38" s="19" customFormat="1" ht="10.5" customHeight="1" x14ac:dyDescent="0.2">
      <c r="A9" s="6" t="s">
        <v>16</v>
      </c>
      <c r="B9" s="24">
        <f t="shared" si="1"/>
        <v>4.3662508999999998</v>
      </c>
      <c r="C9" s="24">
        <f t="shared" si="0"/>
        <v>2.1880681999999996</v>
      </c>
      <c r="D9" s="24">
        <f t="shared" si="0"/>
        <v>1.8431223999999999</v>
      </c>
      <c r="E9" s="24">
        <f t="shared" si="0"/>
        <v>15.769117000000001</v>
      </c>
      <c r="F9" s="24">
        <f t="shared" si="0"/>
        <v>-7.3559749999999999</v>
      </c>
      <c r="G9" s="24">
        <f t="shared" si="0"/>
        <v>0</v>
      </c>
      <c r="H9" s="24">
        <f t="shared" si="0"/>
        <v>0</v>
      </c>
      <c r="I9" s="24">
        <f t="shared" si="0"/>
        <v>0</v>
      </c>
      <c r="J9" s="24">
        <f t="shared" si="0"/>
        <v>0</v>
      </c>
      <c r="K9" s="24">
        <f t="shared" si="0"/>
        <v>16.8105835</v>
      </c>
      <c r="L9" s="20"/>
      <c r="M9" s="20"/>
      <c r="N9" s="20"/>
      <c r="O9" s="20"/>
      <c r="P9" s="20"/>
      <c r="Q9" s="6" t="s">
        <v>73</v>
      </c>
      <c r="R9" s="24">
        <v>375.43</v>
      </c>
      <c r="S9" s="24">
        <v>188.14</v>
      </c>
      <c r="T9" s="24">
        <v>158.47999999999999</v>
      </c>
      <c r="U9" s="24">
        <v>1355.9</v>
      </c>
      <c r="V9" s="24">
        <v>-632.5</v>
      </c>
      <c r="W9" s="24">
        <v>0</v>
      </c>
      <c r="X9" s="24">
        <v>0</v>
      </c>
      <c r="Y9" s="24">
        <v>0</v>
      </c>
      <c r="Z9" s="24">
        <v>0</v>
      </c>
      <c r="AA9" s="24">
        <v>1445.45</v>
      </c>
      <c r="AB9" s="18"/>
      <c r="AC9" s="18"/>
      <c r="AD9" s="18"/>
      <c r="AE9" s="18"/>
      <c r="AF9" s="18"/>
      <c r="AJ9" s="51"/>
      <c r="AK9" s="51"/>
    </row>
    <row r="10" spans="1:38" s="23" customFormat="1" ht="10.5" customHeight="1" x14ac:dyDescent="0.25">
      <c r="A10" s="21" t="s">
        <v>17</v>
      </c>
      <c r="B10" s="22">
        <f t="shared" si="1"/>
        <v>437.32161070000001</v>
      </c>
      <c r="C10" s="22">
        <f t="shared" si="0"/>
        <v>1.1221786999999999</v>
      </c>
      <c r="D10" s="22">
        <f t="shared" si="0"/>
        <v>1093.920126</v>
      </c>
      <c r="E10" s="22">
        <f t="shared" si="0"/>
        <v>-115.8652706</v>
      </c>
      <c r="F10" s="22">
        <f t="shared" si="0"/>
        <v>1107.8109979999999</v>
      </c>
      <c r="G10" s="22">
        <f t="shared" si="0"/>
        <v>32.040184799999999</v>
      </c>
      <c r="H10" s="22">
        <f t="shared" si="0"/>
        <v>239.81094889999997</v>
      </c>
      <c r="I10" s="22">
        <f t="shared" si="0"/>
        <v>8.4139561</v>
      </c>
      <c r="J10" s="22">
        <f t="shared" si="0"/>
        <v>0</v>
      </c>
      <c r="K10" s="22">
        <f t="shared" si="0"/>
        <v>2804.5747325999996</v>
      </c>
      <c r="L10" s="25"/>
      <c r="M10" s="25"/>
      <c r="N10" s="25"/>
      <c r="O10" s="25"/>
      <c r="P10" s="17"/>
      <c r="Q10" s="21" t="s">
        <v>17</v>
      </c>
      <c r="R10" s="22">
        <v>37602.89</v>
      </c>
      <c r="S10" s="22">
        <v>96.49</v>
      </c>
      <c r="T10" s="22">
        <v>94060.2</v>
      </c>
      <c r="U10" s="22">
        <v>-9962.6200000000008</v>
      </c>
      <c r="V10" s="22">
        <v>95254.6</v>
      </c>
      <c r="W10" s="22">
        <v>2754.96</v>
      </c>
      <c r="X10" s="22">
        <v>20620.03</v>
      </c>
      <c r="Y10" s="22">
        <v>723.47</v>
      </c>
      <c r="Z10" s="22">
        <v>0</v>
      </c>
      <c r="AA10" s="22">
        <v>241150.02</v>
      </c>
      <c r="AB10" s="18"/>
      <c r="AC10" s="18"/>
      <c r="AD10" s="18"/>
      <c r="AE10" s="18"/>
      <c r="AF10" s="18"/>
      <c r="AJ10" s="51"/>
      <c r="AK10" s="51"/>
    </row>
    <row r="11" spans="1:38" s="23" customFormat="1" ht="11.25" customHeight="1" x14ac:dyDescent="0.2">
      <c r="A11" s="21" t="s">
        <v>18</v>
      </c>
      <c r="B11" s="24">
        <f t="shared" si="1"/>
        <v>2.1881845000000002</v>
      </c>
      <c r="C11" s="24">
        <f t="shared" si="0"/>
        <v>-0.3978623</v>
      </c>
      <c r="D11" s="24">
        <f t="shared" si="0"/>
        <v>-6.4661637000000001</v>
      </c>
      <c r="E11" s="24">
        <f t="shared" si="0"/>
        <v>0.77246459999999995</v>
      </c>
      <c r="F11" s="24">
        <f t="shared" si="0"/>
        <v>-5.9114127000000005</v>
      </c>
      <c r="G11" s="24">
        <f t="shared" si="0"/>
        <v>-5.1171999999999997E-3</v>
      </c>
      <c r="H11" s="24">
        <f t="shared" si="0"/>
        <v>0</v>
      </c>
      <c r="I11" s="24">
        <f t="shared" si="0"/>
        <v>0.98203719999999994</v>
      </c>
      <c r="J11" s="24">
        <f t="shared" si="0"/>
        <v>0</v>
      </c>
      <c r="K11" s="24">
        <f t="shared" si="0"/>
        <v>-8.8377532999999993</v>
      </c>
      <c r="L11" s="24"/>
      <c r="M11" s="24"/>
      <c r="N11" s="24"/>
      <c r="O11" s="24"/>
      <c r="P11" s="17"/>
      <c r="Q11" s="21" t="s">
        <v>74</v>
      </c>
      <c r="R11" s="24">
        <v>188.15</v>
      </c>
      <c r="S11" s="24">
        <v>-34.21</v>
      </c>
      <c r="T11" s="24">
        <v>-555.99</v>
      </c>
      <c r="U11" s="24">
        <v>66.42</v>
      </c>
      <c r="V11" s="24">
        <v>-508.29</v>
      </c>
      <c r="W11" s="24">
        <v>-0.44</v>
      </c>
      <c r="X11" s="24">
        <v>0</v>
      </c>
      <c r="Y11" s="24">
        <v>84.44</v>
      </c>
      <c r="Z11" s="24">
        <v>0</v>
      </c>
      <c r="AA11" s="24">
        <v>-759.91</v>
      </c>
      <c r="AB11" s="18"/>
      <c r="AC11" s="18"/>
      <c r="AD11" s="18"/>
      <c r="AE11" s="18"/>
      <c r="AF11" s="18"/>
      <c r="AJ11" s="51"/>
      <c r="AK11" s="51"/>
    </row>
    <row r="12" spans="1:38" s="23" customFormat="1" ht="10.5" customHeight="1" x14ac:dyDescent="0.25">
      <c r="A12" s="21" t="s">
        <v>19</v>
      </c>
      <c r="B12" s="22">
        <f t="shared" si="1"/>
        <v>435.13342619999997</v>
      </c>
      <c r="C12" s="22">
        <f t="shared" si="0"/>
        <v>1.5200409999999998</v>
      </c>
      <c r="D12" s="22">
        <f t="shared" si="0"/>
        <v>1100.3861734</v>
      </c>
      <c r="E12" s="22">
        <f t="shared" si="0"/>
        <v>-116.63773520000001</v>
      </c>
      <c r="F12" s="22">
        <f t="shared" si="0"/>
        <v>1113.7224107</v>
      </c>
      <c r="G12" s="22">
        <f t="shared" si="0"/>
        <v>32.045302</v>
      </c>
      <c r="H12" s="22">
        <f t="shared" si="0"/>
        <v>239.81094889999997</v>
      </c>
      <c r="I12" s="22">
        <f t="shared" si="0"/>
        <v>7.4319188999999994</v>
      </c>
      <c r="J12" s="22">
        <f t="shared" si="0"/>
        <v>0</v>
      </c>
      <c r="K12" s="22">
        <f t="shared" si="0"/>
        <v>2813.4124858999999</v>
      </c>
      <c r="L12" s="25"/>
      <c r="M12" s="25"/>
      <c r="N12" s="25"/>
      <c r="O12" s="25"/>
      <c r="P12" s="17"/>
      <c r="Q12" s="21" t="s">
        <v>19</v>
      </c>
      <c r="R12" s="22">
        <v>37414.74</v>
      </c>
      <c r="S12" s="22">
        <v>130.69999999999999</v>
      </c>
      <c r="T12" s="22">
        <v>94616.18</v>
      </c>
      <c r="U12" s="22">
        <v>-10029.040000000001</v>
      </c>
      <c r="V12" s="22">
        <v>95762.89</v>
      </c>
      <c r="W12" s="22">
        <v>2755.4</v>
      </c>
      <c r="X12" s="22">
        <v>20620.03</v>
      </c>
      <c r="Y12" s="22">
        <v>639.03</v>
      </c>
      <c r="Z12" s="22">
        <v>0</v>
      </c>
      <c r="AA12" s="22">
        <v>241909.93</v>
      </c>
      <c r="AB12" s="18"/>
      <c r="AC12" s="18"/>
      <c r="AD12" s="18"/>
      <c r="AE12" s="18"/>
      <c r="AF12" s="18"/>
      <c r="AJ12" s="51"/>
      <c r="AK12" s="51"/>
    </row>
    <row r="13" spans="1:38" s="19" customFormat="1" ht="10.5" customHeight="1" x14ac:dyDescent="0.2">
      <c r="A13" s="6" t="s">
        <v>20</v>
      </c>
      <c r="B13" s="24">
        <f t="shared" si="1"/>
        <v>0</v>
      </c>
      <c r="C13" s="24">
        <f t="shared" si="0"/>
        <v>-1.1875392999999999</v>
      </c>
      <c r="D13" s="24">
        <f t="shared" si="0"/>
        <v>-23.460152300000001</v>
      </c>
      <c r="E13" s="24">
        <f t="shared" si="0"/>
        <v>22.934825199999999</v>
      </c>
      <c r="F13" s="24">
        <f t="shared" si="0"/>
        <v>-9.8971299999999998E-2</v>
      </c>
      <c r="G13" s="24">
        <f t="shared" si="0"/>
        <v>0</v>
      </c>
      <c r="H13" s="24">
        <f t="shared" si="0"/>
        <v>-6.0470185000000001</v>
      </c>
      <c r="I13" s="24">
        <f t="shared" si="0"/>
        <v>6.0470185000000001</v>
      </c>
      <c r="J13" s="24">
        <f t="shared" si="0"/>
        <v>0</v>
      </c>
      <c r="K13" s="24">
        <f t="shared" si="0"/>
        <v>-1.8118376999999999</v>
      </c>
      <c r="L13" s="24"/>
      <c r="M13" s="24"/>
      <c r="N13" s="24"/>
      <c r="O13" s="24"/>
      <c r="P13" s="17"/>
      <c r="Q13" s="6" t="s">
        <v>20</v>
      </c>
      <c r="R13" s="24">
        <v>0</v>
      </c>
      <c r="S13" s="24">
        <v>-102.11</v>
      </c>
      <c r="T13" s="24">
        <v>-2017.21</v>
      </c>
      <c r="U13" s="24">
        <v>1972.04</v>
      </c>
      <c r="V13" s="24">
        <v>-8.51</v>
      </c>
      <c r="W13" s="24">
        <v>0</v>
      </c>
      <c r="X13" s="24">
        <v>-519.95000000000005</v>
      </c>
      <c r="Y13" s="24">
        <v>519.95000000000005</v>
      </c>
      <c r="Z13" s="24">
        <v>0</v>
      </c>
      <c r="AA13" s="24">
        <v>-155.79</v>
      </c>
      <c r="AB13" s="18"/>
      <c r="AC13" s="18"/>
      <c r="AD13" s="18"/>
      <c r="AE13" s="18"/>
      <c r="AF13" s="18"/>
      <c r="AJ13" s="51"/>
      <c r="AK13" s="51"/>
    </row>
    <row r="14" spans="1:38" s="19" customFormat="1" ht="10.5" customHeight="1" x14ac:dyDescent="0.25">
      <c r="A14" s="16" t="s">
        <v>21</v>
      </c>
      <c r="B14" s="25">
        <f t="shared" si="1"/>
        <v>-409.36878939999997</v>
      </c>
      <c r="C14" s="25">
        <f t="shared" si="0"/>
        <v>27.799537899999997</v>
      </c>
      <c r="D14" s="25">
        <f t="shared" si="0"/>
        <v>-1076.9260211000001</v>
      </c>
      <c r="E14" s="25">
        <f t="shared" si="0"/>
        <v>1056.2012448</v>
      </c>
      <c r="F14" s="25">
        <f t="shared" si="0"/>
        <v>-351.85599709999997</v>
      </c>
      <c r="G14" s="25">
        <f t="shared" si="0"/>
        <v>-24.112944200000001</v>
      </c>
      <c r="H14" s="25">
        <f t="shared" si="0"/>
        <v>-233.76393040000002</v>
      </c>
      <c r="I14" s="25">
        <f t="shared" si="0"/>
        <v>378.54696339999998</v>
      </c>
      <c r="J14" s="25">
        <f t="shared" si="0"/>
        <v>24.300768699999995</v>
      </c>
      <c r="K14" s="25">
        <f t="shared" si="0"/>
        <v>-609.17916739999998</v>
      </c>
      <c r="L14" s="25"/>
      <c r="M14" s="25"/>
      <c r="N14" s="25"/>
      <c r="O14" s="25"/>
      <c r="P14" s="17"/>
      <c r="Q14" s="16" t="s">
        <v>21</v>
      </c>
      <c r="R14" s="25">
        <v>-35199.379999999997</v>
      </c>
      <c r="S14" s="25">
        <v>2390.33</v>
      </c>
      <c r="T14" s="25">
        <v>-92598.97</v>
      </c>
      <c r="U14" s="25">
        <v>90816.960000000006</v>
      </c>
      <c r="V14" s="25">
        <v>-30254.17</v>
      </c>
      <c r="W14" s="25">
        <v>-2073.34</v>
      </c>
      <c r="X14" s="25">
        <v>-20100.080000000002</v>
      </c>
      <c r="Y14" s="25">
        <v>32549.18</v>
      </c>
      <c r="Z14" s="25">
        <v>2089.4899999999998</v>
      </c>
      <c r="AA14" s="25">
        <v>-52379.98</v>
      </c>
      <c r="AB14" s="18"/>
      <c r="AC14" s="18"/>
      <c r="AD14" s="18"/>
      <c r="AE14" s="18"/>
      <c r="AF14" s="18"/>
      <c r="AJ14" s="51"/>
      <c r="AK14" s="51"/>
    </row>
    <row r="15" spans="1:38" s="19" customFormat="1" ht="10.5" customHeight="1" x14ac:dyDescent="0.2">
      <c r="A15" s="6" t="s">
        <v>22</v>
      </c>
      <c r="B15" s="17">
        <f t="shared" si="1"/>
        <v>-345.21119659999999</v>
      </c>
      <c r="C15" s="17">
        <f t="shared" si="0"/>
        <v>-6.9085688999999997</v>
      </c>
      <c r="D15" s="17">
        <f t="shared" si="0"/>
        <v>0</v>
      </c>
      <c r="E15" s="17">
        <f t="shared" si="0"/>
        <v>-8.4961801999999995</v>
      </c>
      <c r="F15" s="17">
        <f t="shared" si="0"/>
        <v>-329.84703619999999</v>
      </c>
      <c r="G15" s="17">
        <f t="shared" si="0"/>
        <v>-24.112944200000001</v>
      </c>
      <c r="H15" s="17">
        <f t="shared" si="0"/>
        <v>-233.76393040000002</v>
      </c>
      <c r="I15" s="17">
        <f t="shared" si="0"/>
        <v>378.54696339999998</v>
      </c>
      <c r="J15" s="17">
        <f t="shared" si="0"/>
        <v>0</v>
      </c>
      <c r="K15" s="17">
        <f t="shared" si="0"/>
        <v>-569.79289310000001</v>
      </c>
      <c r="L15" s="17"/>
      <c r="M15" s="17"/>
      <c r="N15" s="17"/>
      <c r="O15" s="17"/>
      <c r="P15" s="17"/>
      <c r="Q15" s="6" t="s">
        <v>22</v>
      </c>
      <c r="R15" s="17">
        <v>-29682.82</v>
      </c>
      <c r="S15" s="17">
        <v>-594.03</v>
      </c>
      <c r="T15" s="17">
        <v>0</v>
      </c>
      <c r="U15" s="17">
        <v>-730.54</v>
      </c>
      <c r="V15" s="17">
        <v>-28361.74</v>
      </c>
      <c r="W15" s="17">
        <v>-2073.34</v>
      </c>
      <c r="X15" s="17">
        <v>-20100.080000000002</v>
      </c>
      <c r="Y15" s="17">
        <v>32549.18</v>
      </c>
      <c r="Z15" s="17">
        <v>0</v>
      </c>
      <c r="AA15" s="17">
        <v>-48993.37</v>
      </c>
      <c r="AB15" s="18"/>
      <c r="AC15" s="18"/>
      <c r="AD15" s="18"/>
      <c r="AE15" s="18"/>
      <c r="AF15" s="18"/>
      <c r="AJ15" s="51"/>
      <c r="AK15" s="51"/>
    </row>
    <row r="16" spans="1:38" s="19" customFormat="1" ht="10.5" customHeight="1" x14ac:dyDescent="0.2">
      <c r="A16" s="6" t="s">
        <v>23</v>
      </c>
      <c r="B16" s="17">
        <f t="shared" si="1"/>
        <v>-333.8417086</v>
      </c>
      <c r="C16" s="17">
        <f t="shared" si="0"/>
        <v>0</v>
      </c>
      <c r="D16" s="17">
        <f t="shared" si="0"/>
        <v>0</v>
      </c>
      <c r="E16" s="17">
        <f t="shared" si="0"/>
        <v>-1.4381657999999999</v>
      </c>
      <c r="F16" s="17">
        <f t="shared" si="0"/>
        <v>-291.26404600000001</v>
      </c>
      <c r="G16" s="17">
        <f t="shared" si="0"/>
        <v>-3.1982499999999998</v>
      </c>
      <c r="H16" s="17">
        <f t="shared" si="0"/>
        <v>-233.76393040000002</v>
      </c>
      <c r="I16" s="17">
        <f t="shared" si="0"/>
        <v>347.41403489999999</v>
      </c>
      <c r="J16" s="17">
        <f t="shared" si="0"/>
        <v>0</v>
      </c>
      <c r="K16" s="17">
        <f t="shared" si="0"/>
        <v>-516.09218220000002</v>
      </c>
      <c r="L16" s="17"/>
      <c r="M16" s="17"/>
      <c r="N16" s="17"/>
      <c r="O16" s="17"/>
      <c r="P16" s="17"/>
      <c r="Q16" s="6" t="s">
        <v>23</v>
      </c>
      <c r="R16" s="17">
        <v>-28705.22</v>
      </c>
      <c r="S16" s="17">
        <v>0</v>
      </c>
      <c r="T16" s="17">
        <v>0</v>
      </c>
      <c r="U16" s="17">
        <v>-123.66</v>
      </c>
      <c r="V16" s="17">
        <v>-25044.2</v>
      </c>
      <c r="W16" s="17">
        <v>-275</v>
      </c>
      <c r="X16" s="17">
        <v>-20100.080000000002</v>
      </c>
      <c r="Y16" s="17">
        <v>29872.23</v>
      </c>
      <c r="Z16" s="17">
        <v>0</v>
      </c>
      <c r="AA16" s="17">
        <v>-44375.94</v>
      </c>
      <c r="AB16" s="18"/>
      <c r="AC16" s="18"/>
      <c r="AD16" s="18"/>
      <c r="AE16" s="18"/>
      <c r="AF16" s="18"/>
      <c r="AJ16" s="51"/>
      <c r="AK16" s="51"/>
    </row>
    <row r="17" spans="1:37" s="19" customFormat="1" ht="10.5" customHeight="1" x14ac:dyDescent="0.2">
      <c r="A17" s="6" t="s">
        <v>24</v>
      </c>
      <c r="B17" s="17">
        <f t="shared" si="1"/>
        <v>-11.369488</v>
      </c>
      <c r="C17" s="17">
        <f t="shared" si="0"/>
        <v>-6.9085688999999997</v>
      </c>
      <c r="D17" s="17">
        <f t="shared" si="0"/>
        <v>0</v>
      </c>
      <c r="E17" s="17">
        <f t="shared" si="0"/>
        <v>-7.0580143999999994</v>
      </c>
      <c r="F17" s="17">
        <f t="shared" si="0"/>
        <v>-38.582990199999998</v>
      </c>
      <c r="G17" s="17">
        <f t="shared" si="0"/>
        <v>-20.9146942</v>
      </c>
      <c r="H17" s="17">
        <f t="shared" si="0"/>
        <v>0</v>
      </c>
      <c r="I17" s="17">
        <f t="shared" si="0"/>
        <v>31.1330448</v>
      </c>
      <c r="J17" s="17">
        <f t="shared" si="0"/>
        <v>0</v>
      </c>
      <c r="K17" s="17">
        <f t="shared" si="0"/>
        <v>-53.700710900000004</v>
      </c>
      <c r="L17" s="17"/>
      <c r="M17" s="17"/>
      <c r="N17" s="17"/>
      <c r="O17" s="17"/>
      <c r="P17" s="17"/>
      <c r="Q17" s="6" t="s">
        <v>24</v>
      </c>
      <c r="R17" s="17">
        <v>-977.6</v>
      </c>
      <c r="S17" s="17">
        <v>-594.03</v>
      </c>
      <c r="T17" s="17">
        <v>0</v>
      </c>
      <c r="U17" s="17">
        <v>-606.88</v>
      </c>
      <c r="V17" s="17">
        <v>-3317.54</v>
      </c>
      <c r="W17" s="17">
        <v>-1798.34</v>
      </c>
      <c r="X17" s="17">
        <v>0</v>
      </c>
      <c r="Y17" s="17">
        <v>2676.96</v>
      </c>
      <c r="Z17" s="17">
        <v>0</v>
      </c>
      <c r="AA17" s="17">
        <v>-4617.43</v>
      </c>
      <c r="AB17" s="18"/>
      <c r="AC17" s="18"/>
      <c r="AD17" s="18"/>
      <c r="AE17" s="18"/>
      <c r="AF17" s="18"/>
      <c r="AJ17" s="51"/>
      <c r="AK17" s="51"/>
    </row>
    <row r="18" spans="1:37" s="26" customFormat="1" ht="10.5" customHeight="1" x14ac:dyDescent="0.2">
      <c r="A18" s="6" t="s">
        <v>25</v>
      </c>
      <c r="B18" s="17">
        <f t="shared" si="1"/>
        <v>-5.1909341999999992</v>
      </c>
      <c r="C18" s="17">
        <f t="shared" si="0"/>
        <v>-1.9079015000000001</v>
      </c>
      <c r="D18" s="17">
        <f t="shared" si="0"/>
        <v>0</v>
      </c>
      <c r="E18" s="17">
        <f t="shared" si="0"/>
        <v>-3.0253118999999997</v>
      </c>
      <c r="F18" s="17">
        <f t="shared" si="0"/>
        <v>-22.008960900000002</v>
      </c>
      <c r="G18" s="17">
        <f t="shared" si="0"/>
        <v>0</v>
      </c>
      <c r="H18" s="17">
        <f t="shared" si="0"/>
        <v>0</v>
      </c>
      <c r="I18" s="17">
        <f t="shared" si="0"/>
        <v>0</v>
      </c>
      <c r="J18" s="17">
        <f t="shared" si="0"/>
        <v>24.300768699999995</v>
      </c>
      <c r="K18" s="17">
        <f t="shared" si="0"/>
        <v>-7.8322235000000004</v>
      </c>
      <c r="L18" s="17"/>
      <c r="M18" s="17"/>
      <c r="N18" s="17"/>
      <c r="O18" s="17"/>
      <c r="P18" s="17"/>
      <c r="Q18" s="6" t="s">
        <v>25</v>
      </c>
      <c r="R18" s="17">
        <v>-446.34</v>
      </c>
      <c r="S18" s="17">
        <v>-164.05</v>
      </c>
      <c r="T18" s="17">
        <v>0</v>
      </c>
      <c r="U18" s="17">
        <v>-260.13</v>
      </c>
      <c r="V18" s="17">
        <v>-1892.43</v>
      </c>
      <c r="W18" s="17">
        <v>0</v>
      </c>
      <c r="X18" s="17">
        <v>0</v>
      </c>
      <c r="Y18" s="17">
        <v>0</v>
      </c>
      <c r="Z18" s="17">
        <v>2089.4899999999998</v>
      </c>
      <c r="AA18" s="17">
        <v>-673.45</v>
      </c>
      <c r="AB18" s="18"/>
      <c r="AC18" s="18"/>
      <c r="AD18" s="18"/>
      <c r="AE18" s="18"/>
      <c r="AF18" s="18"/>
      <c r="AJ18" s="51"/>
      <c r="AK18" s="51"/>
    </row>
    <row r="19" spans="1:37" s="19" customFormat="1" ht="10.5" customHeight="1" x14ac:dyDescent="0.2">
      <c r="A19" s="6" t="s">
        <v>26</v>
      </c>
      <c r="B19" s="17">
        <f t="shared" si="1"/>
        <v>0</v>
      </c>
      <c r="C19" s="17">
        <f t="shared" si="0"/>
        <v>0</v>
      </c>
      <c r="D19" s="17">
        <f t="shared" si="0"/>
        <v>-1076.9260211000001</v>
      </c>
      <c r="E19" s="17">
        <f t="shared" si="0"/>
        <v>1069.9666291000001</v>
      </c>
      <c r="F19" s="17">
        <f t="shared" si="0"/>
        <v>0</v>
      </c>
      <c r="G19" s="17">
        <f t="shared" si="0"/>
        <v>0</v>
      </c>
      <c r="H19" s="17">
        <f t="shared" si="0"/>
        <v>0</v>
      </c>
      <c r="I19" s="17">
        <f t="shared" si="0"/>
        <v>0</v>
      </c>
      <c r="J19" s="17">
        <f t="shared" si="0"/>
        <v>0</v>
      </c>
      <c r="K19" s="17">
        <f t="shared" si="0"/>
        <v>-6.9593919999999994</v>
      </c>
      <c r="L19" s="17"/>
      <c r="M19" s="17"/>
      <c r="N19" s="17"/>
      <c r="O19" s="17"/>
      <c r="P19" s="17"/>
      <c r="Q19" s="6" t="s">
        <v>26</v>
      </c>
      <c r="R19" s="17">
        <v>0</v>
      </c>
      <c r="S19" s="17">
        <v>0</v>
      </c>
      <c r="T19" s="17">
        <v>-92598.97</v>
      </c>
      <c r="U19" s="17">
        <v>92000.57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-598.4</v>
      </c>
      <c r="AB19" s="18"/>
      <c r="AC19" s="18"/>
      <c r="AD19" s="18"/>
      <c r="AE19" s="18"/>
      <c r="AF19" s="18"/>
      <c r="AJ19" s="51"/>
      <c r="AK19" s="51"/>
    </row>
    <row r="20" spans="1:37" s="19" customFormat="1" ht="10.5" customHeight="1" x14ac:dyDescent="0.2">
      <c r="A20" s="6" t="s">
        <v>27</v>
      </c>
      <c r="B20" s="17">
        <f t="shared" si="1"/>
        <v>-49.151287500000002</v>
      </c>
      <c r="C20" s="17">
        <f t="shared" si="1"/>
        <v>48.759705400000001</v>
      </c>
      <c r="D20" s="17">
        <f t="shared" si="1"/>
        <v>0</v>
      </c>
      <c r="E20" s="17">
        <f t="shared" si="1"/>
        <v>0</v>
      </c>
      <c r="F20" s="17">
        <f t="shared" si="1"/>
        <v>0</v>
      </c>
      <c r="G20" s="17">
        <f t="shared" si="1"/>
        <v>0</v>
      </c>
      <c r="H20" s="17">
        <f t="shared" si="1"/>
        <v>0</v>
      </c>
      <c r="I20" s="17">
        <f t="shared" si="1"/>
        <v>0</v>
      </c>
      <c r="J20" s="17">
        <f t="shared" si="1"/>
        <v>0</v>
      </c>
      <c r="K20" s="17">
        <f t="shared" si="1"/>
        <v>-0.39158209999999999</v>
      </c>
      <c r="L20" s="17"/>
      <c r="M20" s="17"/>
      <c r="N20" s="17"/>
      <c r="O20" s="17"/>
      <c r="P20" s="17"/>
      <c r="Q20" s="6" t="s">
        <v>27</v>
      </c>
      <c r="R20" s="17">
        <v>-4226.25</v>
      </c>
      <c r="S20" s="17">
        <v>4192.58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-33.67</v>
      </c>
      <c r="AB20" s="18"/>
      <c r="AC20" s="18"/>
      <c r="AD20" s="18"/>
      <c r="AE20" s="18"/>
      <c r="AF20" s="18"/>
      <c r="AJ20" s="51"/>
      <c r="AK20" s="51"/>
    </row>
    <row r="21" spans="1:37" s="19" customFormat="1" ht="10.5" customHeight="1" x14ac:dyDescent="0.2">
      <c r="A21" s="6" t="s">
        <v>28</v>
      </c>
      <c r="B21" s="17">
        <f t="shared" si="1"/>
        <v>-6.1468038999999992</v>
      </c>
      <c r="C21" s="17">
        <f t="shared" si="1"/>
        <v>-15.8344776</v>
      </c>
      <c r="D21" s="17">
        <f t="shared" si="1"/>
        <v>0</v>
      </c>
      <c r="E21" s="17">
        <f t="shared" si="1"/>
        <v>-2.2438921999999999</v>
      </c>
      <c r="F21" s="17">
        <f t="shared" si="1"/>
        <v>0</v>
      </c>
      <c r="G21" s="17">
        <f t="shared" si="1"/>
        <v>0</v>
      </c>
      <c r="H21" s="17">
        <f t="shared" si="1"/>
        <v>0</v>
      </c>
      <c r="I21" s="17">
        <f t="shared" si="1"/>
        <v>0</v>
      </c>
      <c r="J21" s="17">
        <f t="shared" si="1"/>
        <v>0</v>
      </c>
      <c r="K21" s="17">
        <f t="shared" si="1"/>
        <v>-24.225173699999996</v>
      </c>
      <c r="L21" s="17"/>
      <c r="M21" s="17"/>
      <c r="N21" s="17"/>
      <c r="O21" s="17"/>
      <c r="P21" s="17"/>
      <c r="Q21" s="6" t="s">
        <v>28</v>
      </c>
      <c r="R21" s="17">
        <v>-528.53</v>
      </c>
      <c r="S21" s="17">
        <v>-1361.52</v>
      </c>
      <c r="T21" s="17">
        <v>0</v>
      </c>
      <c r="U21" s="17">
        <v>-192.94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-2082.9899999999998</v>
      </c>
      <c r="AB21" s="18"/>
      <c r="AC21" s="18"/>
      <c r="AD21" s="18"/>
      <c r="AE21" s="18"/>
      <c r="AF21" s="18"/>
      <c r="AJ21" s="51"/>
      <c r="AK21" s="51"/>
    </row>
    <row r="22" spans="1:37" s="19" customFormat="1" ht="10.5" customHeight="1" x14ac:dyDescent="0.2">
      <c r="A22" s="6" t="s">
        <v>29</v>
      </c>
      <c r="B22" s="17">
        <f t="shared" si="1"/>
        <v>-3.6686834999999998</v>
      </c>
      <c r="C22" s="17">
        <f t="shared" si="1"/>
        <v>3.6907805000000002</v>
      </c>
      <c r="D22" s="17">
        <f t="shared" si="1"/>
        <v>0</v>
      </c>
      <c r="E22" s="17">
        <f t="shared" si="1"/>
        <v>0</v>
      </c>
      <c r="F22" s="17">
        <f t="shared" si="1"/>
        <v>0</v>
      </c>
      <c r="G22" s="17">
        <f t="shared" si="1"/>
        <v>0</v>
      </c>
      <c r="H22" s="17">
        <f t="shared" si="1"/>
        <v>0</v>
      </c>
      <c r="I22" s="17">
        <f t="shared" si="1"/>
        <v>0</v>
      </c>
      <c r="J22" s="17">
        <f t="shared" si="1"/>
        <v>0</v>
      </c>
      <c r="K22" s="17">
        <f t="shared" si="1"/>
        <v>2.2096999999999999E-2</v>
      </c>
      <c r="L22" s="17"/>
      <c r="M22" s="17"/>
      <c r="N22" s="17"/>
      <c r="O22" s="17"/>
      <c r="P22" s="17"/>
      <c r="Q22" s="6" t="s">
        <v>29</v>
      </c>
      <c r="R22" s="17">
        <v>-315.45</v>
      </c>
      <c r="S22" s="17">
        <v>317.35000000000002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1.9</v>
      </c>
      <c r="AB22" s="18"/>
      <c r="AC22" s="18"/>
      <c r="AD22" s="18"/>
      <c r="AE22" s="18"/>
      <c r="AF22" s="18"/>
      <c r="AJ22" s="51"/>
      <c r="AK22" s="51"/>
    </row>
    <row r="23" spans="1:37" s="19" customFormat="1" ht="10.5" customHeight="1" x14ac:dyDescent="0.2">
      <c r="A23" s="27" t="s">
        <v>77</v>
      </c>
      <c r="B23" s="28">
        <f t="shared" si="1"/>
        <v>0</v>
      </c>
      <c r="C23" s="28">
        <f t="shared" si="1"/>
        <v>0</v>
      </c>
      <c r="D23" s="28">
        <f t="shared" si="1"/>
        <v>0</v>
      </c>
      <c r="E23" s="28">
        <f t="shared" si="1"/>
        <v>0</v>
      </c>
      <c r="F23" s="28">
        <f t="shared" si="1"/>
        <v>0</v>
      </c>
      <c r="G23" s="28">
        <f t="shared" si="1"/>
        <v>0</v>
      </c>
      <c r="H23" s="28">
        <f t="shared" si="1"/>
        <v>0</v>
      </c>
      <c r="I23" s="28">
        <f t="shared" si="1"/>
        <v>0</v>
      </c>
      <c r="J23" s="28">
        <f t="shared" si="1"/>
        <v>0</v>
      </c>
      <c r="K23" s="28">
        <f t="shared" si="1"/>
        <v>0</v>
      </c>
      <c r="L23" s="17"/>
      <c r="M23" s="17"/>
      <c r="N23" s="17"/>
      <c r="O23" s="17"/>
      <c r="P23" s="17"/>
      <c r="Q23" s="27" t="s">
        <v>77</v>
      </c>
      <c r="R23" s="28">
        <v>0</v>
      </c>
      <c r="S23" s="28">
        <v>0</v>
      </c>
      <c r="T23" s="28">
        <v>0</v>
      </c>
      <c r="U23" s="28">
        <v>0</v>
      </c>
      <c r="V23" s="28">
        <v>0</v>
      </c>
      <c r="W23" s="28">
        <v>0</v>
      </c>
      <c r="X23" s="28">
        <v>0</v>
      </c>
      <c r="Y23" s="28">
        <v>0</v>
      </c>
      <c r="Z23" s="28">
        <v>0</v>
      </c>
      <c r="AA23" s="28">
        <v>0</v>
      </c>
      <c r="AB23" s="18"/>
      <c r="AC23" s="18"/>
      <c r="AD23" s="18"/>
      <c r="AE23" s="18"/>
      <c r="AF23" s="18"/>
      <c r="AJ23" s="51"/>
      <c r="AK23" s="51"/>
    </row>
    <row r="24" spans="1:37" s="19" customFormat="1" ht="10.5" customHeight="1" x14ac:dyDescent="0.25">
      <c r="A24" s="16" t="s">
        <v>31</v>
      </c>
      <c r="B24" s="25">
        <f t="shared" si="1"/>
        <v>7.1175600000000006E-2</v>
      </c>
      <c r="C24" s="25">
        <f t="shared" si="1"/>
        <v>9.6424330000000005</v>
      </c>
      <c r="D24" s="25">
        <f t="shared" si="1"/>
        <v>0</v>
      </c>
      <c r="E24" s="25">
        <f t="shared" si="1"/>
        <v>70.2918363</v>
      </c>
      <c r="F24" s="25">
        <f t="shared" si="1"/>
        <v>91.38505099999999</v>
      </c>
      <c r="G24" s="25">
        <f t="shared" si="1"/>
        <v>0</v>
      </c>
      <c r="H24" s="25">
        <f t="shared" si="1"/>
        <v>0</v>
      </c>
      <c r="I24" s="25">
        <f t="shared" si="1"/>
        <v>28.644690000000001</v>
      </c>
      <c r="J24" s="25">
        <f t="shared" si="1"/>
        <v>6.5127999999999991E-2</v>
      </c>
      <c r="K24" s="25">
        <f t="shared" si="1"/>
        <v>200.10031389999997</v>
      </c>
      <c r="L24" s="25"/>
      <c r="M24" s="25"/>
      <c r="N24" s="25"/>
      <c r="O24" s="25"/>
      <c r="P24" s="17"/>
      <c r="Q24" s="16" t="s">
        <v>31</v>
      </c>
      <c r="R24" s="25">
        <v>6.12</v>
      </c>
      <c r="S24" s="25">
        <v>829.1</v>
      </c>
      <c r="T24" s="25">
        <v>0</v>
      </c>
      <c r="U24" s="25">
        <v>6044.01</v>
      </c>
      <c r="V24" s="25">
        <v>7857.7</v>
      </c>
      <c r="W24" s="25">
        <v>0</v>
      </c>
      <c r="X24" s="25">
        <v>0</v>
      </c>
      <c r="Y24" s="25">
        <v>2463</v>
      </c>
      <c r="Z24" s="25">
        <v>5.6</v>
      </c>
      <c r="AA24" s="25">
        <v>17205.53</v>
      </c>
      <c r="AB24" s="18"/>
      <c r="AC24" s="18"/>
      <c r="AD24" s="18"/>
      <c r="AE24" s="18"/>
      <c r="AF24" s="18"/>
      <c r="AJ24" s="51"/>
      <c r="AK24" s="51"/>
    </row>
    <row r="25" spans="1:37" s="19" customFormat="1" ht="10.5" customHeight="1" x14ac:dyDescent="0.2">
      <c r="A25" s="6" t="s">
        <v>22</v>
      </c>
      <c r="B25" s="17">
        <f t="shared" si="1"/>
        <v>0</v>
      </c>
      <c r="C25" s="17">
        <f t="shared" si="1"/>
        <v>0</v>
      </c>
      <c r="D25" s="17">
        <f t="shared" si="1"/>
        <v>0</v>
      </c>
      <c r="E25" s="17">
        <f t="shared" si="1"/>
        <v>0</v>
      </c>
      <c r="F25" s="17">
        <f t="shared" si="1"/>
        <v>0</v>
      </c>
      <c r="G25" s="17">
        <f t="shared" si="1"/>
        <v>0</v>
      </c>
      <c r="H25" s="17">
        <f t="shared" si="1"/>
        <v>0</v>
      </c>
      <c r="I25" s="17">
        <f t="shared" si="1"/>
        <v>17.125756499999998</v>
      </c>
      <c r="J25" s="17">
        <f t="shared" si="1"/>
        <v>6.5127999999999991E-2</v>
      </c>
      <c r="K25" s="17">
        <f t="shared" si="1"/>
        <v>17.191000800000001</v>
      </c>
      <c r="L25" s="17"/>
      <c r="M25" s="17"/>
      <c r="N25" s="17"/>
      <c r="O25" s="17"/>
      <c r="P25" s="17"/>
      <c r="Q25" s="6" t="s">
        <v>22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1472.55</v>
      </c>
      <c r="Z25" s="17">
        <v>5.6</v>
      </c>
      <c r="AA25" s="17">
        <v>1478.16</v>
      </c>
      <c r="AB25" s="18"/>
      <c r="AC25" s="18"/>
      <c r="AD25" s="18"/>
      <c r="AE25" s="18"/>
      <c r="AF25" s="18"/>
      <c r="AJ25" s="51"/>
      <c r="AK25" s="51"/>
    </row>
    <row r="26" spans="1:37" s="19" customFormat="1" ht="10.5" customHeight="1" x14ac:dyDescent="0.2">
      <c r="A26" s="6" t="s">
        <v>32</v>
      </c>
      <c r="B26" s="17">
        <f t="shared" si="1"/>
        <v>0</v>
      </c>
      <c r="C26" s="17">
        <f t="shared" si="1"/>
        <v>0</v>
      </c>
      <c r="D26" s="17">
        <f t="shared" si="1"/>
        <v>0</v>
      </c>
      <c r="E26" s="17">
        <f t="shared" si="1"/>
        <v>0</v>
      </c>
      <c r="F26" s="17">
        <f t="shared" si="1"/>
        <v>79.364050399999996</v>
      </c>
      <c r="G26" s="17">
        <f t="shared" si="1"/>
        <v>0</v>
      </c>
      <c r="H26" s="17">
        <f t="shared" si="1"/>
        <v>0</v>
      </c>
      <c r="I26" s="17">
        <f t="shared" si="1"/>
        <v>0.54044609999999993</v>
      </c>
      <c r="J26" s="17">
        <f t="shared" si="1"/>
        <v>0</v>
      </c>
      <c r="K26" s="17">
        <f t="shared" si="1"/>
        <v>79.904496499999993</v>
      </c>
      <c r="L26" s="17"/>
      <c r="M26" s="17"/>
      <c r="N26" s="17"/>
      <c r="O26" s="17"/>
      <c r="P26" s="17"/>
      <c r="Q26" s="6" t="s">
        <v>32</v>
      </c>
      <c r="R26" s="17">
        <v>0</v>
      </c>
      <c r="S26" s="17">
        <v>0</v>
      </c>
      <c r="T26" s="17">
        <v>0</v>
      </c>
      <c r="U26" s="17">
        <v>0</v>
      </c>
      <c r="V26" s="17">
        <v>6824.08</v>
      </c>
      <c r="W26" s="17">
        <v>0</v>
      </c>
      <c r="X26" s="17">
        <v>0</v>
      </c>
      <c r="Y26" s="17">
        <v>46.47</v>
      </c>
      <c r="Z26" s="17">
        <v>0</v>
      </c>
      <c r="AA26" s="17">
        <v>6870.55</v>
      </c>
      <c r="AB26" s="18"/>
      <c r="AC26" s="18"/>
      <c r="AD26" s="18"/>
      <c r="AE26" s="18"/>
      <c r="AF26" s="18"/>
      <c r="AJ26" s="51"/>
      <c r="AK26" s="51"/>
    </row>
    <row r="27" spans="1:37" s="19" customFormat="1" ht="10.5" customHeight="1" x14ac:dyDescent="0.2">
      <c r="A27" s="6" t="s">
        <v>26</v>
      </c>
      <c r="B27" s="17">
        <f t="shared" si="1"/>
        <v>0</v>
      </c>
      <c r="C27" s="17">
        <f t="shared" si="1"/>
        <v>0</v>
      </c>
      <c r="D27" s="17">
        <f t="shared" si="1"/>
        <v>0</v>
      </c>
      <c r="E27" s="17">
        <f t="shared" si="1"/>
        <v>70.2918363</v>
      </c>
      <c r="F27" s="17">
        <f t="shared" si="1"/>
        <v>3.3500215</v>
      </c>
      <c r="G27" s="17">
        <f t="shared" si="1"/>
        <v>0</v>
      </c>
      <c r="H27" s="17">
        <f t="shared" si="1"/>
        <v>0</v>
      </c>
      <c r="I27" s="17">
        <f t="shared" si="1"/>
        <v>6.5532724</v>
      </c>
      <c r="J27" s="17">
        <f t="shared" si="1"/>
        <v>0</v>
      </c>
      <c r="K27" s="17">
        <f t="shared" si="1"/>
        <v>80.195130199999994</v>
      </c>
      <c r="L27" s="17"/>
      <c r="M27" s="17"/>
      <c r="N27" s="17"/>
      <c r="O27" s="17"/>
      <c r="P27" s="17"/>
      <c r="Q27" s="6" t="s">
        <v>26</v>
      </c>
      <c r="R27" s="17">
        <v>0</v>
      </c>
      <c r="S27" s="17">
        <v>0</v>
      </c>
      <c r="T27" s="17">
        <v>0</v>
      </c>
      <c r="U27" s="17">
        <v>6044.01</v>
      </c>
      <c r="V27" s="17">
        <v>288.05</v>
      </c>
      <c r="W27" s="17">
        <v>0</v>
      </c>
      <c r="X27" s="17">
        <v>0</v>
      </c>
      <c r="Y27" s="17">
        <v>563.48</v>
      </c>
      <c r="Z27" s="17">
        <v>0</v>
      </c>
      <c r="AA27" s="17">
        <v>6895.54</v>
      </c>
      <c r="AB27" s="18"/>
      <c r="AC27" s="18"/>
      <c r="AD27" s="18"/>
      <c r="AE27" s="18"/>
      <c r="AF27" s="18"/>
      <c r="AJ27" s="51"/>
      <c r="AK27" s="51"/>
    </row>
    <row r="28" spans="1:37" s="19" customFormat="1" ht="10.5" customHeight="1" x14ac:dyDescent="0.2">
      <c r="A28" s="6" t="s">
        <v>33</v>
      </c>
      <c r="B28" s="17">
        <f t="shared" si="1"/>
        <v>7.1175600000000006E-2</v>
      </c>
      <c r="C28" s="17">
        <f t="shared" si="1"/>
        <v>0</v>
      </c>
      <c r="D28" s="17">
        <f t="shared" si="1"/>
        <v>0</v>
      </c>
      <c r="E28" s="17">
        <f t="shared" si="1"/>
        <v>0</v>
      </c>
      <c r="F28" s="17">
        <f t="shared" si="1"/>
        <v>0.320988</v>
      </c>
      <c r="G28" s="17">
        <f t="shared" si="1"/>
        <v>0</v>
      </c>
      <c r="H28" s="17">
        <f t="shared" si="1"/>
        <v>0</v>
      </c>
      <c r="I28" s="17">
        <f t="shared" si="1"/>
        <v>1.1625348</v>
      </c>
      <c r="J28" s="17">
        <f t="shared" si="1"/>
        <v>0</v>
      </c>
      <c r="K28" s="17">
        <f t="shared" si="1"/>
        <v>1.5546984000000001</v>
      </c>
      <c r="L28" s="17"/>
      <c r="M28" s="17"/>
      <c r="N28" s="17"/>
      <c r="O28" s="17"/>
      <c r="P28" s="17"/>
      <c r="Q28" s="6" t="s">
        <v>33</v>
      </c>
      <c r="R28" s="17">
        <v>6.12</v>
      </c>
      <c r="S28" s="17">
        <v>0</v>
      </c>
      <c r="T28" s="17">
        <v>0</v>
      </c>
      <c r="U28" s="17">
        <v>0</v>
      </c>
      <c r="V28" s="17">
        <v>27.6</v>
      </c>
      <c r="W28" s="17">
        <v>0</v>
      </c>
      <c r="X28" s="17">
        <v>0</v>
      </c>
      <c r="Y28" s="17">
        <v>99.96</v>
      </c>
      <c r="Z28" s="17">
        <v>0</v>
      </c>
      <c r="AA28" s="17">
        <v>133.68</v>
      </c>
      <c r="AB28" s="18"/>
      <c r="AC28" s="18"/>
      <c r="AD28" s="18"/>
      <c r="AE28" s="18"/>
      <c r="AF28" s="18"/>
      <c r="AJ28" s="51"/>
      <c r="AK28" s="51"/>
    </row>
    <row r="29" spans="1:37" s="19" customFormat="1" ht="11.25" customHeight="1" x14ac:dyDescent="0.2">
      <c r="A29" s="6" t="s">
        <v>27</v>
      </c>
      <c r="B29" s="17">
        <f t="shared" si="1"/>
        <v>0</v>
      </c>
      <c r="C29" s="17">
        <f t="shared" si="1"/>
        <v>4.7791158999999999</v>
      </c>
      <c r="D29" s="17">
        <f t="shared" si="1"/>
        <v>0</v>
      </c>
      <c r="E29" s="17">
        <f t="shared" si="1"/>
        <v>0</v>
      </c>
      <c r="F29" s="17">
        <f t="shared" si="1"/>
        <v>0</v>
      </c>
      <c r="G29" s="17">
        <f t="shared" si="1"/>
        <v>0</v>
      </c>
      <c r="H29" s="17">
        <f t="shared" si="1"/>
        <v>0</v>
      </c>
      <c r="I29" s="17">
        <f t="shared" si="1"/>
        <v>0</v>
      </c>
      <c r="J29" s="17">
        <f t="shared" si="1"/>
        <v>0</v>
      </c>
      <c r="K29" s="17">
        <f t="shared" si="1"/>
        <v>4.7791158999999999</v>
      </c>
      <c r="L29" s="17"/>
      <c r="M29" s="17"/>
      <c r="N29" s="17"/>
      <c r="O29" s="17"/>
      <c r="P29" s="17"/>
      <c r="Q29" s="6" t="s">
        <v>27</v>
      </c>
      <c r="R29" s="17">
        <v>0</v>
      </c>
      <c r="S29" s="17">
        <v>410.93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410.93</v>
      </c>
      <c r="AB29" s="18"/>
      <c r="AC29" s="18"/>
      <c r="AD29" s="18"/>
      <c r="AE29" s="18"/>
      <c r="AF29" s="18"/>
      <c r="AJ29" s="51"/>
      <c r="AK29" s="51"/>
    </row>
    <row r="30" spans="1:37" s="19" customFormat="1" ht="10.5" customHeight="1" x14ac:dyDescent="0.2">
      <c r="A30" s="6" t="s">
        <v>28</v>
      </c>
      <c r="B30" s="17">
        <f t="shared" si="1"/>
        <v>0</v>
      </c>
      <c r="C30" s="17">
        <f t="shared" si="1"/>
        <v>4.6362994999999998</v>
      </c>
      <c r="D30" s="17">
        <f t="shared" si="1"/>
        <v>0</v>
      </c>
      <c r="E30" s="17">
        <f t="shared" si="1"/>
        <v>0</v>
      </c>
      <c r="F30" s="17">
        <f t="shared" si="1"/>
        <v>0.22201669999999998</v>
      </c>
      <c r="G30" s="17">
        <f t="shared" si="1"/>
        <v>0</v>
      </c>
      <c r="H30" s="17">
        <f t="shared" si="1"/>
        <v>0</v>
      </c>
      <c r="I30" s="17">
        <f t="shared" si="1"/>
        <v>0.50160190000000004</v>
      </c>
      <c r="J30" s="17">
        <f t="shared" si="1"/>
        <v>0</v>
      </c>
      <c r="K30" s="17">
        <f t="shared" si="1"/>
        <v>5.3599180999999998</v>
      </c>
      <c r="L30" s="17"/>
      <c r="M30" s="17"/>
      <c r="N30" s="17"/>
      <c r="O30" s="17"/>
      <c r="P30" s="17"/>
      <c r="Q30" s="6" t="s">
        <v>28</v>
      </c>
      <c r="R30" s="17">
        <v>0</v>
      </c>
      <c r="S30" s="17">
        <v>398.65</v>
      </c>
      <c r="T30" s="17">
        <v>0</v>
      </c>
      <c r="U30" s="17">
        <v>0</v>
      </c>
      <c r="V30" s="17">
        <v>19.09</v>
      </c>
      <c r="W30" s="17">
        <v>0</v>
      </c>
      <c r="X30" s="17">
        <v>0</v>
      </c>
      <c r="Y30" s="17">
        <v>43.13</v>
      </c>
      <c r="Z30" s="17">
        <v>0</v>
      </c>
      <c r="AA30" s="17">
        <v>460.87</v>
      </c>
      <c r="AB30" s="18"/>
      <c r="AC30" s="18"/>
      <c r="AD30" s="18"/>
      <c r="AE30" s="18"/>
      <c r="AF30" s="18"/>
      <c r="AJ30" s="51"/>
      <c r="AK30" s="51"/>
    </row>
    <row r="31" spans="1:37" s="19" customFormat="1" ht="11.25" customHeight="1" x14ac:dyDescent="0.2">
      <c r="A31" s="6" t="s">
        <v>29</v>
      </c>
      <c r="B31" s="17">
        <f t="shared" si="1"/>
        <v>0</v>
      </c>
      <c r="C31" s="17">
        <f t="shared" si="1"/>
        <v>0.2269013</v>
      </c>
      <c r="D31" s="17">
        <f t="shared" si="1"/>
        <v>0</v>
      </c>
      <c r="E31" s="17">
        <f t="shared" si="1"/>
        <v>0</v>
      </c>
      <c r="F31" s="17">
        <f t="shared" si="1"/>
        <v>0</v>
      </c>
      <c r="G31" s="17">
        <f t="shared" si="1"/>
        <v>0</v>
      </c>
      <c r="H31" s="17">
        <f t="shared" si="1"/>
        <v>0</v>
      </c>
      <c r="I31" s="17">
        <f t="shared" si="1"/>
        <v>0</v>
      </c>
      <c r="J31" s="17">
        <f t="shared" si="1"/>
        <v>0</v>
      </c>
      <c r="K31" s="17">
        <f t="shared" si="1"/>
        <v>0.2269013</v>
      </c>
      <c r="L31" s="17"/>
      <c r="M31" s="17"/>
      <c r="N31" s="17"/>
      <c r="O31" s="17"/>
      <c r="P31" s="17"/>
      <c r="Q31" s="6" t="s">
        <v>29</v>
      </c>
      <c r="R31" s="17">
        <v>0</v>
      </c>
      <c r="S31" s="17">
        <v>19.510000000000002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19.510000000000002</v>
      </c>
      <c r="AB31" s="18"/>
      <c r="AC31" s="18"/>
      <c r="AD31" s="18"/>
      <c r="AE31" s="18"/>
      <c r="AF31" s="18"/>
      <c r="AJ31" s="51"/>
      <c r="AK31" s="51"/>
    </row>
    <row r="32" spans="1:37" s="19" customFormat="1" ht="10.5" customHeight="1" x14ac:dyDescent="0.2">
      <c r="A32" s="6" t="s">
        <v>34</v>
      </c>
      <c r="B32" s="17">
        <f t="shared" si="1"/>
        <v>0</v>
      </c>
      <c r="C32" s="17">
        <f t="shared" si="1"/>
        <v>0</v>
      </c>
      <c r="D32" s="17">
        <f t="shared" si="1"/>
        <v>0</v>
      </c>
      <c r="E32" s="17">
        <f t="shared" si="1"/>
        <v>0</v>
      </c>
      <c r="F32" s="17">
        <f t="shared" si="1"/>
        <v>0</v>
      </c>
      <c r="G32" s="17">
        <f t="shared" si="1"/>
        <v>0</v>
      </c>
      <c r="H32" s="17">
        <f t="shared" si="1"/>
        <v>0</v>
      </c>
      <c r="I32" s="17">
        <f t="shared" si="1"/>
        <v>0.81095990000000007</v>
      </c>
      <c r="J32" s="17">
        <f t="shared" si="1"/>
        <v>0</v>
      </c>
      <c r="K32" s="17">
        <f t="shared" si="1"/>
        <v>0.81095990000000007</v>
      </c>
      <c r="L32" s="17"/>
      <c r="M32" s="17"/>
      <c r="N32" s="17"/>
      <c r="O32" s="17"/>
      <c r="P32" s="17"/>
      <c r="Q32" s="6" t="s">
        <v>34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69.73</v>
      </c>
      <c r="Z32" s="17">
        <v>0</v>
      </c>
      <c r="AA32" s="17">
        <v>69.73</v>
      </c>
      <c r="AB32" s="18"/>
      <c r="AC32" s="18"/>
      <c r="AD32" s="18"/>
      <c r="AE32" s="18"/>
      <c r="AF32" s="18"/>
      <c r="AJ32" s="51"/>
      <c r="AK32" s="51"/>
    </row>
    <row r="33" spans="1:37" s="19" customFormat="1" ht="10.5" customHeight="1" x14ac:dyDescent="0.2">
      <c r="A33" s="6" t="s">
        <v>30</v>
      </c>
      <c r="B33" s="17">
        <f t="shared" si="1"/>
        <v>0</v>
      </c>
      <c r="C33" s="17">
        <f t="shared" si="1"/>
        <v>0</v>
      </c>
      <c r="D33" s="17">
        <f t="shared" si="1"/>
        <v>0</v>
      </c>
      <c r="E33" s="17">
        <f t="shared" si="1"/>
        <v>0</v>
      </c>
      <c r="F33" s="17">
        <f t="shared" si="1"/>
        <v>8.1279743999999994</v>
      </c>
      <c r="G33" s="17">
        <f t="shared" si="1"/>
        <v>0</v>
      </c>
      <c r="H33" s="17">
        <f t="shared" si="1"/>
        <v>0</v>
      </c>
      <c r="I33" s="17">
        <f t="shared" si="1"/>
        <v>1.9501184</v>
      </c>
      <c r="J33" s="17">
        <f t="shared" si="1"/>
        <v>0</v>
      </c>
      <c r="K33" s="17">
        <f t="shared" si="1"/>
        <v>10.078092799999999</v>
      </c>
      <c r="L33" s="17"/>
      <c r="M33" s="17"/>
      <c r="N33" s="17"/>
      <c r="O33" s="17"/>
      <c r="P33" s="17"/>
      <c r="Q33" s="6" t="s">
        <v>30</v>
      </c>
      <c r="R33" s="17">
        <v>0</v>
      </c>
      <c r="S33" s="17">
        <v>0</v>
      </c>
      <c r="T33" s="17">
        <v>0</v>
      </c>
      <c r="U33" s="17">
        <v>0</v>
      </c>
      <c r="V33" s="17">
        <v>698.88</v>
      </c>
      <c r="W33" s="17">
        <v>0</v>
      </c>
      <c r="X33" s="17">
        <v>0</v>
      </c>
      <c r="Y33" s="17">
        <v>167.68</v>
      </c>
      <c r="Z33" s="17">
        <v>0</v>
      </c>
      <c r="AA33" s="17">
        <v>866.56</v>
      </c>
      <c r="AB33" s="18"/>
      <c r="AC33" s="18"/>
      <c r="AD33" s="18"/>
      <c r="AE33" s="18"/>
      <c r="AF33" s="18"/>
      <c r="AJ33" s="51"/>
      <c r="AK33" s="51"/>
    </row>
    <row r="34" spans="1:37" s="19" customFormat="1" ht="10.5" customHeight="1" x14ac:dyDescent="0.25">
      <c r="A34" s="29" t="s">
        <v>35</v>
      </c>
      <c r="B34" s="25">
        <f t="shared" si="1"/>
        <v>0</v>
      </c>
      <c r="C34" s="25">
        <f t="shared" si="1"/>
        <v>1.0346047999999999</v>
      </c>
      <c r="D34" s="25">
        <f t="shared" si="1"/>
        <v>0</v>
      </c>
      <c r="E34" s="25">
        <f t="shared" si="1"/>
        <v>0</v>
      </c>
      <c r="F34" s="25">
        <f t="shared" si="1"/>
        <v>9.6660418999999997</v>
      </c>
      <c r="G34" s="25">
        <f t="shared" si="1"/>
        <v>0</v>
      </c>
      <c r="H34" s="25">
        <f t="shared" si="1"/>
        <v>0</v>
      </c>
      <c r="I34" s="25">
        <f t="shared" si="1"/>
        <v>29.980046600000001</v>
      </c>
      <c r="J34" s="25">
        <f t="shared" si="1"/>
        <v>0</v>
      </c>
      <c r="K34" s="25">
        <f t="shared" si="1"/>
        <v>40.680693299999994</v>
      </c>
      <c r="L34" s="25"/>
      <c r="M34" s="25"/>
      <c r="N34" s="25"/>
      <c r="O34" s="25"/>
      <c r="P34" s="17"/>
      <c r="Q34" s="29" t="s">
        <v>35</v>
      </c>
      <c r="R34" s="25">
        <v>0</v>
      </c>
      <c r="S34" s="25">
        <v>88.96</v>
      </c>
      <c r="T34" s="25">
        <v>0</v>
      </c>
      <c r="U34" s="25">
        <v>0</v>
      </c>
      <c r="V34" s="25">
        <v>831.13</v>
      </c>
      <c r="W34" s="25">
        <v>0</v>
      </c>
      <c r="X34" s="25">
        <v>0</v>
      </c>
      <c r="Y34" s="25">
        <v>2577.8200000000002</v>
      </c>
      <c r="Z34" s="25">
        <v>0</v>
      </c>
      <c r="AA34" s="25">
        <v>3497.91</v>
      </c>
      <c r="AB34" s="18"/>
      <c r="AC34" s="18"/>
      <c r="AD34" s="18"/>
      <c r="AE34" s="18"/>
      <c r="AF34" s="18"/>
      <c r="AJ34" s="51"/>
      <c r="AK34" s="51"/>
    </row>
    <row r="35" spans="1:37" s="19" customFormat="1" ht="10.5" customHeight="1" x14ac:dyDescent="0.25">
      <c r="A35" s="30" t="s">
        <v>36</v>
      </c>
      <c r="B35" s="31">
        <f t="shared" si="1"/>
        <v>25.693461199999998</v>
      </c>
      <c r="C35" s="31">
        <f t="shared" si="1"/>
        <v>17.455001799999998</v>
      </c>
      <c r="D35" s="31">
        <f t="shared" si="1"/>
        <v>0</v>
      </c>
      <c r="E35" s="31">
        <f t="shared" si="1"/>
        <v>892.20649849999995</v>
      </c>
      <c r="F35" s="31">
        <f t="shared" si="1"/>
        <v>660.7163493999999</v>
      </c>
      <c r="G35" s="31">
        <f t="shared" si="1"/>
        <v>7.9323577999999992</v>
      </c>
      <c r="H35" s="31">
        <f t="shared" si="1"/>
        <v>0</v>
      </c>
      <c r="I35" s="31">
        <f t="shared" si="1"/>
        <v>333.40128049999998</v>
      </c>
      <c r="J35" s="31">
        <f t="shared" si="1"/>
        <v>24.235640699999998</v>
      </c>
      <c r="K35" s="31">
        <f t="shared" si="1"/>
        <v>1961.6404736</v>
      </c>
      <c r="L35" s="39"/>
      <c r="M35" s="39"/>
      <c r="N35" s="39"/>
      <c r="O35" s="39"/>
      <c r="P35" s="17"/>
      <c r="Q35" s="30" t="s">
        <v>36</v>
      </c>
      <c r="R35" s="31">
        <v>2209.2399999999998</v>
      </c>
      <c r="S35" s="31">
        <v>1500.86</v>
      </c>
      <c r="T35" s="31">
        <v>0</v>
      </c>
      <c r="U35" s="31">
        <v>76715.95</v>
      </c>
      <c r="V35" s="31">
        <v>56811.38</v>
      </c>
      <c r="W35" s="31">
        <v>682.06</v>
      </c>
      <c r="X35" s="31">
        <v>0</v>
      </c>
      <c r="Y35" s="31">
        <v>28667.35</v>
      </c>
      <c r="Z35" s="31">
        <v>2083.89</v>
      </c>
      <c r="AA35" s="31">
        <v>168670.72</v>
      </c>
      <c r="AB35" s="18"/>
      <c r="AC35" s="18"/>
      <c r="AD35" s="18"/>
      <c r="AE35" s="18"/>
      <c r="AF35" s="18"/>
      <c r="AJ35" s="51"/>
      <c r="AK35" s="51"/>
    </row>
    <row r="36" spans="1:37" s="19" customFormat="1" ht="10.5" customHeight="1" x14ac:dyDescent="0.25">
      <c r="A36" s="16" t="s">
        <v>37</v>
      </c>
      <c r="B36" s="25">
        <f t="shared" si="1"/>
        <v>13.789458400000001</v>
      </c>
      <c r="C36" s="25">
        <f t="shared" si="1"/>
        <v>12.616921799999998</v>
      </c>
      <c r="D36" s="25">
        <f t="shared" si="1"/>
        <v>0</v>
      </c>
      <c r="E36" s="25">
        <f t="shared" si="1"/>
        <v>72.667263800000001</v>
      </c>
      <c r="F36" s="25">
        <f t="shared" si="1"/>
        <v>168.91307330000001</v>
      </c>
      <c r="G36" s="25">
        <f t="shared" si="1"/>
        <v>2.9078488999999998</v>
      </c>
      <c r="H36" s="25">
        <f t="shared" si="1"/>
        <v>0</v>
      </c>
      <c r="I36" s="25">
        <f t="shared" si="1"/>
        <v>110.16773359999999</v>
      </c>
      <c r="J36" s="25">
        <f t="shared" si="1"/>
        <v>15.3590432</v>
      </c>
      <c r="K36" s="25">
        <f t="shared" si="1"/>
        <v>396.42145929999998</v>
      </c>
      <c r="L36" s="25"/>
      <c r="M36" s="25"/>
      <c r="N36" s="25"/>
      <c r="O36" s="25"/>
      <c r="P36" s="17"/>
      <c r="Q36" s="16" t="s">
        <v>37</v>
      </c>
      <c r="R36" s="25">
        <v>1185.68</v>
      </c>
      <c r="S36" s="25">
        <v>1084.8599999999999</v>
      </c>
      <c r="T36" s="25">
        <v>0</v>
      </c>
      <c r="U36" s="25">
        <v>6248.26</v>
      </c>
      <c r="V36" s="25">
        <v>14523.91</v>
      </c>
      <c r="W36" s="25">
        <v>250.03</v>
      </c>
      <c r="X36" s="25">
        <v>0</v>
      </c>
      <c r="Y36" s="25">
        <v>9472.7199999999993</v>
      </c>
      <c r="Z36" s="25">
        <v>1320.64</v>
      </c>
      <c r="AA36" s="25">
        <v>34086.11</v>
      </c>
      <c r="AB36" s="18"/>
      <c r="AC36" s="18"/>
      <c r="AD36" s="18"/>
      <c r="AE36" s="18"/>
      <c r="AF36" s="18"/>
      <c r="AJ36" s="51"/>
      <c r="AK36" s="51"/>
    </row>
    <row r="37" spans="1:37" s="19" customFormat="1" ht="10.5" customHeight="1" x14ac:dyDescent="0.2">
      <c r="A37" s="6" t="s">
        <v>38</v>
      </c>
      <c r="B37" s="17">
        <f t="shared" si="1"/>
        <v>0</v>
      </c>
      <c r="C37" s="17">
        <f t="shared" si="1"/>
        <v>3.5682003</v>
      </c>
      <c r="D37" s="17">
        <f t="shared" si="1"/>
        <v>0</v>
      </c>
      <c r="E37" s="17">
        <f t="shared" si="1"/>
        <v>25.406665399999998</v>
      </c>
      <c r="F37" s="17">
        <f t="shared" si="1"/>
        <v>9.0016200000000005E-2</v>
      </c>
      <c r="G37" s="17">
        <f t="shared" si="1"/>
        <v>2.9078488999999998</v>
      </c>
      <c r="H37" s="17">
        <f t="shared" si="1"/>
        <v>0</v>
      </c>
      <c r="I37" s="17">
        <f t="shared" si="1"/>
        <v>0</v>
      </c>
      <c r="J37" s="17">
        <f t="shared" si="1"/>
        <v>0</v>
      </c>
      <c r="K37" s="17">
        <f t="shared" si="1"/>
        <v>31.972730799999997</v>
      </c>
      <c r="L37" s="17"/>
      <c r="M37" s="17"/>
      <c r="N37" s="17"/>
      <c r="O37" s="17"/>
      <c r="P37" s="17"/>
      <c r="Q37" s="6" t="s">
        <v>38</v>
      </c>
      <c r="R37" s="17">
        <v>0</v>
      </c>
      <c r="S37" s="17">
        <v>306.81</v>
      </c>
      <c r="T37" s="17">
        <v>0</v>
      </c>
      <c r="U37" s="17">
        <v>2184.58</v>
      </c>
      <c r="V37" s="17">
        <v>7.74</v>
      </c>
      <c r="W37" s="17">
        <v>250.03</v>
      </c>
      <c r="X37" s="17">
        <v>0</v>
      </c>
      <c r="Y37" s="17">
        <v>0</v>
      </c>
      <c r="Z37" s="17">
        <v>0</v>
      </c>
      <c r="AA37" s="17">
        <v>2749.16</v>
      </c>
      <c r="AB37" s="18"/>
      <c r="AC37" s="18"/>
      <c r="AD37" s="18"/>
      <c r="AE37" s="18"/>
      <c r="AF37" s="18"/>
      <c r="AJ37" s="51"/>
      <c r="AK37" s="51"/>
    </row>
    <row r="38" spans="1:37" s="19" customFormat="1" ht="11.25" customHeight="1" x14ac:dyDescent="0.2">
      <c r="A38" s="6" t="s">
        <v>39</v>
      </c>
      <c r="B38" s="17">
        <f t="shared" si="1"/>
        <v>0</v>
      </c>
      <c r="C38" s="17">
        <f t="shared" si="1"/>
        <v>8.5578192000000008</v>
      </c>
      <c r="D38" s="17">
        <f t="shared" si="1"/>
        <v>0</v>
      </c>
      <c r="E38" s="17">
        <f t="shared" si="1"/>
        <v>0.95179920000000007</v>
      </c>
      <c r="F38" s="17">
        <f t="shared" si="1"/>
        <v>8.7910006999999997</v>
      </c>
      <c r="G38" s="17">
        <f t="shared" si="1"/>
        <v>0</v>
      </c>
      <c r="H38" s="17">
        <f t="shared" si="1"/>
        <v>0</v>
      </c>
      <c r="I38" s="17">
        <f t="shared" si="1"/>
        <v>5.0917303</v>
      </c>
      <c r="J38" s="17">
        <f t="shared" si="1"/>
        <v>0</v>
      </c>
      <c r="K38" s="17">
        <f t="shared" si="1"/>
        <v>23.392349400000001</v>
      </c>
      <c r="L38" s="17"/>
      <c r="M38" s="17"/>
      <c r="N38" s="17"/>
      <c r="O38" s="17"/>
      <c r="P38" s="17"/>
      <c r="Q38" s="6" t="s">
        <v>39</v>
      </c>
      <c r="R38" s="17">
        <v>0</v>
      </c>
      <c r="S38" s="17">
        <v>735.84</v>
      </c>
      <c r="T38" s="17">
        <v>0</v>
      </c>
      <c r="U38" s="17">
        <v>81.84</v>
      </c>
      <c r="V38" s="17">
        <v>755.89</v>
      </c>
      <c r="W38" s="17">
        <v>0</v>
      </c>
      <c r="X38" s="17">
        <v>0</v>
      </c>
      <c r="Y38" s="17">
        <v>437.81</v>
      </c>
      <c r="Z38" s="17">
        <v>0</v>
      </c>
      <c r="AA38" s="17">
        <v>2011.38</v>
      </c>
      <c r="AB38" s="18"/>
      <c r="AC38" s="18"/>
      <c r="AD38" s="18"/>
      <c r="AE38" s="18"/>
      <c r="AF38" s="18"/>
      <c r="AJ38" s="51"/>
      <c r="AK38" s="51"/>
    </row>
    <row r="39" spans="1:37" s="19" customFormat="1" ht="11.25" customHeight="1" x14ac:dyDescent="0.2">
      <c r="A39" s="6" t="s">
        <v>40</v>
      </c>
      <c r="B39" s="17">
        <f t="shared" si="1"/>
        <v>0.1650297</v>
      </c>
      <c r="C39" s="17">
        <f t="shared" si="1"/>
        <v>0.49090230000000001</v>
      </c>
      <c r="D39" s="17">
        <f t="shared" si="1"/>
        <v>0</v>
      </c>
      <c r="E39" s="17">
        <f t="shared" si="1"/>
        <v>0.92702729999999989</v>
      </c>
      <c r="F39" s="17">
        <f t="shared" si="1"/>
        <v>5.2550154999999998</v>
      </c>
      <c r="G39" s="17">
        <f t="shared" si="1"/>
        <v>0</v>
      </c>
      <c r="H39" s="17">
        <f t="shared" si="1"/>
        <v>0</v>
      </c>
      <c r="I39" s="17">
        <f t="shared" si="1"/>
        <v>6.3253243999999995</v>
      </c>
      <c r="J39" s="17">
        <f t="shared" si="1"/>
        <v>0</v>
      </c>
      <c r="K39" s="17">
        <f t="shared" si="1"/>
        <v>13.163299199999999</v>
      </c>
      <c r="L39" s="17"/>
      <c r="M39" s="17"/>
      <c r="N39" s="17"/>
      <c r="O39" s="17"/>
      <c r="P39" s="17"/>
      <c r="Q39" s="6" t="s">
        <v>40</v>
      </c>
      <c r="R39" s="17">
        <v>14.19</v>
      </c>
      <c r="S39" s="17">
        <v>42.21</v>
      </c>
      <c r="T39" s="17">
        <v>0</v>
      </c>
      <c r="U39" s="17">
        <v>79.709999999999994</v>
      </c>
      <c r="V39" s="17">
        <v>451.85</v>
      </c>
      <c r="W39" s="17">
        <v>0</v>
      </c>
      <c r="X39" s="17">
        <v>0</v>
      </c>
      <c r="Y39" s="17">
        <v>543.88</v>
      </c>
      <c r="Z39" s="17">
        <v>0</v>
      </c>
      <c r="AA39" s="17">
        <v>1131.8399999999999</v>
      </c>
      <c r="AB39" s="18"/>
      <c r="AC39" s="18"/>
      <c r="AD39" s="18"/>
      <c r="AE39" s="18"/>
      <c r="AF39" s="18"/>
      <c r="AJ39" s="51"/>
      <c r="AK39" s="51"/>
    </row>
    <row r="40" spans="1:37" s="19" customFormat="1" ht="10.5" customHeight="1" x14ac:dyDescent="0.2">
      <c r="A40" s="6" t="s">
        <v>41</v>
      </c>
      <c r="B40" s="17">
        <f t="shared" si="1"/>
        <v>9.0948925999999997</v>
      </c>
      <c r="C40" s="17">
        <f t="shared" si="1"/>
        <v>0</v>
      </c>
      <c r="D40" s="17">
        <f t="shared" si="1"/>
        <v>0</v>
      </c>
      <c r="E40" s="17">
        <f t="shared" si="1"/>
        <v>3.0147286000000002</v>
      </c>
      <c r="F40" s="17">
        <f t="shared" si="1"/>
        <v>14.136032399999999</v>
      </c>
      <c r="G40" s="17">
        <f t="shared" si="1"/>
        <v>0</v>
      </c>
      <c r="H40" s="17">
        <f t="shared" si="1"/>
        <v>0</v>
      </c>
      <c r="I40" s="17">
        <f t="shared" si="1"/>
        <v>7.0148670999999991</v>
      </c>
      <c r="J40" s="17">
        <f t="shared" si="1"/>
        <v>4.5008100000000002E-2</v>
      </c>
      <c r="K40" s="17">
        <f t="shared" si="1"/>
        <v>33.305412499999996</v>
      </c>
      <c r="L40" s="17"/>
      <c r="M40" s="17"/>
      <c r="N40" s="17"/>
      <c r="O40" s="17"/>
      <c r="P40" s="17"/>
      <c r="Q40" s="6" t="s">
        <v>41</v>
      </c>
      <c r="R40" s="17">
        <v>782.02</v>
      </c>
      <c r="S40" s="17">
        <v>0</v>
      </c>
      <c r="T40" s="17">
        <v>0</v>
      </c>
      <c r="U40" s="17">
        <v>259.22000000000003</v>
      </c>
      <c r="V40" s="17">
        <v>1215.48</v>
      </c>
      <c r="W40" s="17">
        <v>0</v>
      </c>
      <c r="X40" s="17">
        <v>0</v>
      </c>
      <c r="Y40" s="17">
        <v>603.16999999999996</v>
      </c>
      <c r="Z40" s="17">
        <v>3.87</v>
      </c>
      <c r="AA40" s="17">
        <v>2863.75</v>
      </c>
      <c r="AB40" s="18"/>
      <c r="AC40" s="18"/>
      <c r="AD40" s="18"/>
      <c r="AE40" s="18"/>
      <c r="AF40" s="18"/>
      <c r="AJ40" s="51"/>
      <c r="AK40" s="51"/>
    </row>
    <row r="41" spans="1:37" s="19" customFormat="1" ht="10.5" customHeight="1" x14ac:dyDescent="0.2">
      <c r="A41" s="6" t="s">
        <v>42</v>
      </c>
      <c r="B41" s="17">
        <f t="shared" si="1"/>
        <v>0.46287399999999995</v>
      </c>
      <c r="C41" s="17">
        <f t="shared" si="1"/>
        <v>0</v>
      </c>
      <c r="D41" s="17">
        <f t="shared" si="1"/>
        <v>0</v>
      </c>
      <c r="E41" s="17">
        <f t="shared" si="1"/>
        <v>2.6643167000000001</v>
      </c>
      <c r="F41" s="17">
        <f t="shared" si="1"/>
        <v>44.2770382</v>
      </c>
      <c r="G41" s="17">
        <f t="shared" si="1"/>
        <v>0</v>
      </c>
      <c r="H41" s="17">
        <f t="shared" si="1"/>
        <v>0</v>
      </c>
      <c r="I41" s="17">
        <f t="shared" si="1"/>
        <v>22.361001000000002</v>
      </c>
      <c r="J41" s="17">
        <f t="shared" si="1"/>
        <v>15.2392542</v>
      </c>
      <c r="K41" s="17">
        <f t="shared" si="1"/>
        <v>85.004367799999997</v>
      </c>
      <c r="L41" s="17"/>
      <c r="M41" s="17"/>
      <c r="N41" s="17"/>
      <c r="O41" s="17"/>
      <c r="P41" s="17"/>
      <c r="Q41" s="6" t="s">
        <v>42</v>
      </c>
      <c r="R41" s="17">
        <v>39.799999999999997</v>
      </c>
      <c r="S41" s="17">
        <v>0</v>
      </c>
      <c r="T41" s="17">
        <v>0</v>
      </c>
      <c r="U41" s="17">
        <v>229.09</v>
      </c>
      <c r="V41" s="17">
        <v>3807.14</v>
      </c>
      <c r="W41" s="17">
        <v>0</v>
      </c>
      <c r="X41" s="17">
        <v>0</v>
      </c>
      <c r="Y41" s="17">
        <v>1922.7</v>
      </c>
      <c r="Z41" s="17">
        <v>1310.3399999999999</v>
      </c>
      <c r="AA41" s="17">
        <v>7309.06</v>
      </c>
      <c r="AB41" s="18"/>
      <c r="AC41" s="18"/>
      <c r="AD41" s="18"/>
      <c r="AE41" s="18"/>
      <c r="AF41" s="18"/>
      <c r="AJ41" s="51"/>
      <c r="AK41" s="51"/>
    </row>
    <row r="42" spans="1:37" s="19" customFormat="1" ht="10.5" customHeight="1" x14ac:dyDescent="0.2">
      <c r="A42" s="6" t="s">
        <v>43</v>
      </c>
      <c r="B42" s="17">
        <f t="shared" si="1"/>
        <v>0.12246389999999999</v>
      </c>
      <c r="C42" s="17">
        <f t="shared" si="1"/>
        <v>0</v>
      </c>
      <c r="D42" s="17">
        <f t="shared" si="1"/>
        <v>0</v>
      </c>
      <c r="E42" s="17">
        <f t="shared" si="1"/>
        <v>2.6609440000000002</v>
      </c>
      <c r="F42" s="17">
        <f t="shared" si="1"/>
        <v>9.2729479000000001</v>
      </c>
      <c r="G42" s="17">
        <f t="shared" si="1"/>
        <v>0</v>
      </c>
      <c r="H42" s="17">
        <f t="shared" si="1"/>
        <v>0</v>
      </c>
      <c r="I42" s="17">
        <f t="shared" si="1"/>
        <v>8.4936216000000009</v>
      </c>
      <c r="J42" s="17">
        <f t="shared" si="1"/>
        <v>0</v>
      </c>
      <c r="K42" s="17">
        <f t="shared" si="1"/>
        <v>20.5499774</v>
      </c>
      <c r="L42" s="17"/>
      <c r="M42" s="17"/>
      <c r="N42" s="17"/>
      <c r="O42" s="17"/>
      <c r="P42" s="17"/>
      <c r="Q42" s="6" t="s">
        <v>43</v>
      </c>
      <c r="R42" s="17">
        <v>10.53</v>
      </c>
      <c r="S42" s="17">
        <v>0</v>
      </c>
      <c r="T42" s="17">
        <v>0</v>
      </c>
      <c r="U42" s="17">
        <v>228.8</v>
      </c>
      <c r="V42" s="17">
        <v>797.33</v>
      </c>
      <c r="W42" s="17">
        <v>0</v>
      </c>
      <c r="X42" s="17">
        <v>0</v>
      </c>
      <c r="Y42" s="17">
        <v>730.32</v>
      </c>
      <c r="Z42" s="17">
        <v>0</v>
      </c>
      <c r="AA42" s="17">
        <v>1766.98</v>
      </c>
      <c r="AB42" s="18"/>
      <c r="AC42" s="18"/>
      <c r="AD42" s="18"/>
      <c r="AE42" s="18"/>
      <c r="AF42" s="18"/>
      <c r="AJ42" s="51"/>
      <c r="AK42" s="51"/>
    </row>
    <row r="43" spans="1:37" s="19" customFormat="1" ht="10.5" customHeight="1" x14ac:dyDescent="0.2">
      <c r="A43" s="6" t="s">
        <v>44</v>
      </c>
      <c r="B43" s="17">
        <f t="shared" si="1"/>
        <v>5.8847799999999992E-2</v>
      </c>
      <c r="C43" s="17">
        <f t="shared" si="1"/>
        <v>0</v>
      </c>
      <c r="D43" s="17">
        <f t="shared" si="1"/>
        <v>0</v>
      </c>
      <c r="E43" s="17">
        <f t="shared" si="1"/>
        <v>0.57184710000000005</v>
      </c>
      <c r="F43" s="17">
        <f t="shared" si="1"/>
        <v>4.6150165999999997</v>
      </c>
      <c r="G43" s="17">
        <f t="shared" si="1"/>
        <v>0</v>
      </c>
      <c r="H43" s="17">
        <f t="shared" si="1"/>
        <v>0</v>
      </c>
      <c r="I43" s="17">
        <f t="shared" si="1"/>
        <v>5.8302353</v>
      </c>
      <c r="J43" s="17">
        <f t="shared" si="1"/>
        <v>0</v>
      </c>
      <c r="K43" s="17">
        <f t="shared" si="1"/>
        <v>11.075946800000001</v>
      </c>
      <c r="L43" s="17"/>
      <c r="M43" s="17"/>
      <c r="N43" s="17"/>
      <c r="O43" s="17"/>
      <c r="P43" s="17"/>
      <c r="Q43" s="6" t="s">
        <v>44</v>
      </c>
      <c r="R43" s="17">
        <v>5.0599999999999996</v>
      </c>
      <c r="S43" s="17">
        <v>0</v>
      </c>
      <c r="T43" s="17">
        <v>0</v>
      </c>
      <c r="U43" s="17">
        <v>49.17</v>
      </c>
      <c r="V43" s="17">
        <v>396.82</v>
      </c>
      <c r="W43" s="17">
        <v>0</v>
      </c>
      <c r="X43" s="17">
        <v>0</v>
      </c>
      <c r="Y43" s="17">
        <v>501.31</v>
      </c>
      <c r="Z43" s="17">
        <v>0</v>
      </c>
      <c r="AA43" s="17">
        <v>952.36</v>
      </c>
      <c r="AB43" s="18"/>
      <c r="AC43" s="18"/>
      <c r="AD43" s="18"/>
      <c r="AE43" s="18"/>
      <c r="AF43" s="18"/>
      <c r="AJ43" s="51"/>
      <c r="AK43" s="51"/>
    </row>
    <row r="44" spans="1:37" s="19" customFormat="1" ht="10.5" customHeight="1" x14ac:dyDescent="0.2">
      <c r="A44" s="6" t="s">
        <v>45</v>
      </c>
      <c r="B44" s="17">
        <f t="shared" ref="B44:K62" si="2">R44*$N$4</f>
        <v>0.49136750000000001</v>
      </c>
      <c r="C44" s="17">
        <f t="shared" si="2"/>
        <v>0</v>
      </c>
      <c r="D44" s="17">
        <f t="shared" si="2"/>
        <v>0</v>
      </c>
      <c r="E44" s="17">
        <f t="shared" si="2"/>
        <v>2.2994835999999998</v>
      </c>
      <c r="F44" s="17">
        <f t="shared" si="2"/>
        <v>11.521026899999999</v>
      </c>
      <c r="G44" s="17">
        <f t="shared" si="2"/>
        <v>0</v>
      </c>
      <c r="H44" s="17">
        <f t="shared" si="2"/>
        <v>0</v>
      </c>
      <c r="I44" s="17">
        <f t="shared" si="2"/>
        <v>5.5754219999999997</v>
      </c>
      <c r="J44" s="17">
        <f t="shared" si="2"/>
        <v>0</v>
      </c>
      <c r="K44" s="17">
        <f t="shared" si="2"/>
        <v>19.887416299999998</v>
      </c>
      <c r="L44" s="17"/>
      <c r="M44" s="17"/>
      <c r="N44" s="17"/>
      <c r="O44" s="17"/>
      <c r="P44" s="17"/>
      <c r="Q44" s="6" t="s">
        <v>45</v>
      </c>
      <c r="R44" s="17">
        <v>42.25</v>
      </c>
      <c r="S44" s="17">
        <v>0</v>
      </c>
      <c r="T44" s="17">
        <v>0</v>
      </c>
      <c r="U44" s="17">
        <v>197.72</v>
      </c>
      <c r="V44" s="17">
        <v>990.63</v>
      </c>
      <c r="W44" s="17">
        <v>0</v>
      </c>
      <c r="X44" s="17">
        <v>0</v>
      </c>
      <c r="Y44" s="17">
        <v>479.4</v>
      </c>
      <c r="Z44" s="17">
        <v>0</v>
      </c>
      <c r="AA44" s="17">
        <v>1710.01</v>
      </c>
      <c r="AB44" s="18"/>
      <c r="AC44" s="18"/>
      <c r="AD44" s="18"/>
      <c r="AE44" s="18"/>
      <c r="AF44" s="18"/>
      <c r="AJ44" s="51"/>
      <c r="AK44" s="51"/>
    </row>
    <row r="45" spans="1:37" s="19" customFormat="1" ht="10.5" customHeight="1" x14ac:dyDescent="0.2">
      <c r="A45" s="6" t="s">
        <v>46</v>
      </c>
      <c r="B45" s="17">
        <f t="shared" si="2"/>
        <v>0.37541639999999998</v>
      </c>
      <c r="C45" s="17">
        <f t="shared" si="2"/>
        <v>0</v>
      </c>
      <c r="D45" s="17">
        <f t="shared" si="2"/>
        <v>0</v>
      </c>
      <c r="E45" s="17">
        <f t="shared" si="2"/>
        <v>2.9814668000000002</v>
      </c>
      <c r="F45" s="17">
        <f t="shared" si="2"/>
        <v>28.884035399999998</v>
      </c>
      <c r="G45" s="17">
        <f t="shared" si="2"/>
        <v>0</v>
      </c>
      <c r="H45" s="17">
        <f t="shared" si="2"/>
        <v>0</v>
      </c>
      <c r="I45" s="17">
        <f t="shared" si="2"/>
        <v>11.866437899999999</v>
      </c>
      <c r="J45" s="17">
        <f t="shared" si="2"/>
        <v>7.4897199999999997E-2</v>
      </c>
      <c r="K45" s="17">
        <f t="shared" si="2"/>
        <v>44.182137400000002</v>
      </c>
      <c r="L45" s="17"/>
      <c r="M45" s="17"/>
      <c r="N45" s="17"/>
      <c r="O45" s="17"/>
      <c r="P45" s="17"/>
      <c r="Q45" s="6" t="s">
        <v>46</v>
      </c>
      <c r="R45" s="17">
        <v>32.28</v>
      </c>
      <c r="S45" s="17">
        <v>0</v>
      </c>
      <c r="T45" s="17">
        <v>0</v>
      </c>
      <c r="U45" s="17">
        <v>256.36</v>
      </c>
      <c r="V45" s="17">
        <v>2483.58</v>
      </c>
      <c r="W45" s="17">
        <v>0</v>
      </c>
      <c r="X45" s="17">
        <v>0</v>
      </c>
      <c r="Y45" s="17">
        <v>1020.33</v>
      </c>
      <c r="Z45" s="17">
        <v>6.44</v>
      </c>
      <c r="AA45" s="17">
        <v>3798.98</v>
      </c>
      <c r="AB45" s="18"/>
      <c r="AC45" s="18"/>
      <c r="AD45" s="18"/>
      <c r="AE45" s="18"/>
      <c r="AF45" s="18"/>
      <c r="AJ45" s="51"/>
      <c r="AK45" s="51"/>
    </row>
    <row r="46" spans="1:37" s="19" customFormat="1" ht="10.5" customHeight="1" x14ac:dyDescent="0.2">
      <c r="A46" s="6" t="s">
        <v>47</v>
      </c>
      <c r="B46" s="17">
        <f t="shared" si="2"/>
        <v>0.69640440000000003</v>
      </c>
      <c r="C46" s="17">
        <f t="shared" si="2"/>
        <v>0</v>
      </c>
      <c r="D46" s="17">
        <f t="shared" si="2"/>
        <v>0</v>
      </c>
      <c r="E46" s="17">
        <f t="shared" si="2"/>
        <v>1.4484002</v>
      </c>
      <c r="F46" s="17">
        <f t="shared" si="2"/>
        <v>3.8705802999999999</v>
      </c>
      <c r="G46" s="17">
        <f t="shared" si="2"/>
        <v>0</v>
      </c>
      <c r="H46" s="17">
        <f t="shared" si="2"/>
        <v>0</v>
      </c>
      <c r="I46" s="17">
        <f t="shared" si="2"/>
        <v>3.4225927</v>
      </c>
      <c r="J46" s="17">
        <f t="shared" si="2"/>
        <v>0</v>
      </c>
      <c r="K46" s="17">
        <f t="shared" si="2"/>
        <v>9.4379776</v>
      </c>
      <c r="L46" s="17"/>
      <c r="M46" s="17"/>
      <c r="N46" s="17"/>
      <c r="O46" s="17"/>
      <c r="P46" s="17"/>
      <c r="Q46" s="6" t="s">
        <v>47</v>
      </c>
      <c r="R46" s="17">
        <v>59.88</v>
      </c>
      <c r="S46" s="17">
        <v>0</v>
      </c>
      <c r="T46" s="17">
        <v>0</v>
      </c>
      <c r="U46" s="17">
        <v>124.54</v>
      </c>
      <c r="V46" s="17">
        <v>332.81</v>
      </c>
      <c r="W46" s="17">
        <v>0</v>
      </c>
      <c r="X46" s="17">
        <v>0</v>
      </c>
      <c r="Y46" s="17">
        <v>294.29000000000002</v>
      </c>
      <c r="Z46" s="17">
        <v>0</v>
      </c>
      <c r="AA46" s="17">
        <v>811.52</v>
      </c>
      <c r="AB46" s="18"/>
      <c r="AC46" s="18"/>
      <c r="AD46" s="18"/>
      <c r="AE46" s="18"/>
      <c r="AF46" s="18"/>
      <c r="AJ46" s="51"/>
      <c r="AK46" s="51"/>
    </row>
    <row r="47" spans="1:37" s="19" customFormat="1" ht="10.5" customHeight="1" x14ac:dyDescent="0.2">
      <c r="A47" s="6" t="s">
        <v>48</v>
      </c>
      <c r="B47" s="17">
        <f t="shared" si="2"/>
        <v>0.9587772</v>
      </c>
      <c r="C47" s="17">
        <f t="shared" si="2"/>
        <v>0</v>
      </c>
      <c r="D47" s="17">
        <f t="shared" si="2"/>
        <v>0</v>
      </c>
      <c r="E47" s="17">
        <f t="shared" si="2"/>
        <v>0.9150484000000001</v>
      </c>
      <c r="F47" s="17">
        <f t="shared" si="2"/>
        <v>24.665485499999999</v>
      </c>
      <c r="G47" s="17">
        <f t="shared" si="2"/>
        <v>0</v>
      </c>
      <c r="H47" s="17">
        <f t="shared" si="2"/>
        <v>0</v>
      </c>
      <c r="I47" s="17">
        <f t="shared" si="2"/>
        <v>11.687568499999999</v>
      </c>
      <c r="J47" s="17">
        <f t="shared" si="2"/>
        <v>0</v>
      </c>
      <c r="K47" s="17">
        <f t="shared" si="2"/>
        <v>38.226763299999995</v>
      </c>
      <c r="L47" s="17"/>
      <c r="M47" s="17"/>
      <c r="N47" s="17"/>
      <c r="O47" s="17"/>
      <c r="P47" s="17"/>
      <c r="Q47" s="6" t="s">
        <v>48</v>
      </c>
      <c r="R47" s="17">
        <v>82.44</v>
      </c>
      <c r="S47" s="17">
        <v>0</v>
      </c>
      <c r="T47" s="17">
        <v>0</v>
      </c>
      <c r="U47" s="17">
        <v>78.680000000000007</v>
      </c>
      <c r="V47" s="17">
        <v>2120.85</v>
      </c>
      <c r="W47" s="17">
        <v>0</v>
      </c>
      <c r="X47" s="17">
        <v>0</v>
      </c>
      <c r="Y47" s="17">
        <v>1004.95</v>
      </c>
      <c r="Z47" s="17">
        <v>0</v>
      </c>
      <c r="AA47" s="17">
        <v>3286.91</v>
      </c>
      <c r="AB47" s="18"/>
      <c r="AC47" s="18"/>
      <c r="AD47" s="18"/>
      <c r="AE47" s="18"/>
      <c r="AF47" s="18"/>
      <c r="AJ47" s="51"/>
      <c r="AK47" s="51"/>
    </row>
    <row r="48" spans="1:37" s="19" customFormat="1" ht="11.25" customHeight="1" x14ac:dyDescent="0.2">
      <c r="A48" s="6" t="s">
        <v>113</v>
      </c>
      <c r="B48" s="17">
        <f t="shared" si="2"/>
        <v>1.3635012</v>
      </c>
      <c r="C48" s="17">
        <f t="shared" si="2"/>
        <v>0</v>
      </c>
      <c r="D48" s="17">
        <f t="shared" si="2"/>
        <v>0</v>
      </c>
      <c r="E48" s="17">
        <f t="shared" si="2"/>
        <v>23.292098799999998</v>
      </c>
      <c r="F48" s="17">
        <f t="shared" si="2"/>
        <v>10.231027300000001</v>
      </c>
      <c r="G48" s="17">
        <f t="shared" si="2"/>
        <v>0</v>
      </c>
      <c r="H48" s="17">
        <f t="shared" si="2"/>
        <v>0</v>
      </c>
      <c r="I48" s="17">
        <f t="shared" si="2"/>
        <v>20.798743099999999</v>
      </c>
      <c r="J48" s="17">
        <f t="shared" si="2"/>
        <v>0</v>
      </c>
      <c r="K48" s="17">
        <f t="shared" si="2"/>
        <v>55.685370399999996</v>
      </c>
      <c r="L48" s="17"/>
      <c r="M48" s="17"/>
      <c r="N48" s="17"/>
      <c r="O48" s="17"/>
      <c r="P48" s="17"/>
      <c r="Q48" s="6" t="s">
        <v>113</v>
      </c>
      <c r="R48" s="17">
        <v>117.24</v>
      </c>
      <c r="S48" s="17">
        <v>0</v>
      </c>
      <c r="T48" s="17">
        <v>0</v>
      </c>
      <c r="U48" s="17">
        <v>2002.76</v>
      </c>
      <c r="V48" s="17">
        <v>879.71</v>
      </c>
      <c r="W48" s="17">
        <v>0</v>
      </c>
      <c r="X48" s="17">
        <v>0</v>
      </c>
      <c r="Y48" s="17">
        <v>1788.37</v>
      </c>
      <c r="Z48" s="17">
        <v>0</v>
      </c>
      <c r="AA48" s="17">
        <v>4788.08</v>
      </c>
      <c r="AB48" s="18"/>
      <c r="AC48" s="18"/>
      <c r="AD48" s="18"/>
      <c r="AE48" s="18"/>
      <c r="AF48" s="18"/>
      <c r="AJ48" s="51"/>
      <c r="AK48" s="51"/>
    </row>
    <row r="49" spans="1:37" s="19" customFormat="1" ht="11.25" customHeight="1" x14ac:dyDescent="0.2">
      <c r="A49" s="6" t="s">
        <v>49</v>
      </c>
      <c r="B49" s="17">
        <f t="shared" si="2"/>
        <v>0</v>
      </c>
      <c r="C49" s="17">
        <f t="shared" si="2"/>
        <v>0</v>
      </c>
      <c r="D49" s="17">
        <f t="shared" si="2"/>
        <v>0</v>
      </c>
      <c r="E49" s="17">
        <f t="shared" si="2"/>
        <v>5.5334377000000003</v>
      </c>
      <c r="F49" s="17">
        <f t="shared" si="2"/>
        <v>3.3039666999999997</v>
      </c>
      <c r="G49" s="17">
        <f t="shared" si="2"/>
        <v>0</v>
      </c>
      <c r="H49" s="17">
        <f t="shared" si="2"/>
        <v>0</v>
      </c>
      <c r="I49" s="17">
        <f t="shared" si="2"/>
        <v>1.7003059999999999</v>
      </c>
      <c r="J49" s="17">
        <f t="shared" si="2"/>
        <v>0</v>
      </c>
      <c r="K49" s="17">
        <f t="shared" si="2"/>
        <v>10.5377104</v>
      </c>
      <c r="L49" s="17"/>
      <c r="M49" s="17"/>
      <c r="N49" s="17"/>
      <c r="O49" s="17"/>
      <c r="P49" s="17"/>
      <c r="Q49" s="6" t="s">
        <v>49</v>
      </c>
      <c r="R49" s="17">
        <v>0</v>
      </c>
      <c r="S49" s="17">
        <v>0</v>
      </c>
      <c r="T49" s="17">
        <v>0</v>
      </c>
      <c r="U49" s="17">
        <v>475.79</v>
      </c>
      <c r="V49" s="17">
        <v>284.08999999999997</v>
      </c>
      <c r="W49" s="17">
        <v>0</v>
      </c>
      <c r="X49" s="17">
        <v>0</v>
      </c>
      <c r="Y49" s="17">
        <v>146.19999999999999</v>
      </c>
      <c r="Z49" s="17">
        <v>0</v>
      </c>
      <c r="AA49" s="17">
        <v>906.08</v>
      </c>
      <c r="AB49" s="18"/>
      <c r="AC49" s="18"/>
      <c r="AD49" s="18"/>
      <c r="AE49" s="18"/>
      <c r="AF49" s="18"/>
      <c r="AJ49" s="51"/>
      <c r="AK49" s="51"/>
    </row>
    <row r="50" spans="1:37" s="19" customFormat="1" ht="10.5" customHeight="1" x14ac:dyDescent="0.25">
      <c r="A50" s="16" t="s">
        <v>50</v>
      </c>
      <c r="B50" s="25">
        <f t="shared" si="2"/>
        <v>0</v>
      </c>
      <c r="C50" s="25">
        <f t="shared" si="2"/>
        <v>0</v>
      </c>
      <c r="D50" s="25">
        <f t="shared" si="2"/>
        <v>0</v>
      </c>
      <c r="E50" s="25">
        <f t="shared" si="2"/>
        <v>639.16049329999998</v>
      </c>
      <c r="F50" s="25">
        <f t="shared" si="2"/>
        <v>0.43158930000000001</v>
      </c>
      <c r="G50" s="25">
        <f t="shared" si="2"/>
        <v>0</v>
      </c>
      <c r="H50" s="25">
        <f t="shared" si="2"/>
        <v>0</v>
      </c>
      <c r="I50" s="25">
        <f t="shared" si="2"/>
        <v>8.4543122000000004</v>
      </c>
      <c r="J50" s="25">
        <f t="shared" si="2"/>
        <v>0</v>
      </c>
      <c r="K50" s="25">
        <f t="shared" si="2"/>
        <v>648.04639480000003</v>
      </c>
      <c r="L50" s="25"/>
      <c r="M50" s="25"/>
      <c r="N50" s="25"/>
      <c r="O50" s="25"/>
      <c r="P50" s="17"/>
      <c r="Q50" s="16" t="s">
        <v>75</v>
      </c>
      <c r="R50" s="25">
        <v>0</v>
      </c>
      <c r="S50" s="25">
        <v>0</v>
      </c>
      <c r="T50" s="25">
        <v>0</v>
      </c>
      <c r="U50" s="25">
        <v>54957.91</v>
      </c>
      <c r="V50" s="25">
        <v>37.11</v>
      </c>
      <c r="W50" s="25">
        <v>0</v>
      </c>
      <c r="X50" s="25">
        <v>0</v>
      </c>
      <c r="Y50" s="25">
        <v>726.94</v>
      </c>
      <c r="Z50" s="25">
        <v>0</v>
      </c>
      <c r="AA50" s="25">
        <v>55721.96</v>
      </c>
      <c r="AB50" s="18"/>
      <c r="AC50" s="18"/>
      <c r="AD50" s="18"/>
      <c r="AE50" s="18"/>
      <c r="AF50" s="18"/>
      <c r="AJ50" s="51"/>
      <c r="AK50" s="51"/>
    </row>
    <row r="51" spans="1:37" s="19" customFormat="1" ht="10.5" customHeight="1" x14ac:dyDescent="0.2">
      <c r="A51" s="6" t="s">
        <v>51</v>
      </c>
      <c r="B51" s="17">
        <f t="shared" si="2"/>
        <v>0</v>
      </c>
      <c r="C51" s="17">
        <f t="shared" si="2"/>
        <v>0</v>
      </c>
      <c r="D51" s="17">
        <f t="shared" si="2"/>
        <v>0</v>
      </c>
      <c r="E51" s="17">
        <f t="shared" si="2"/>
        <v>135.5796325</v>
      </c>
      <c r="F51" s="17">
        <f t="shared" si="2"/>
        <v>0</v>
      </c>
      <c r="G51" s="17">
        <f t="shared" si="2"/>
        <v>0</v>
      </c>
      <c r="H51" s="17">
        <f t="shared" si="2"/>
        <v>0</v>
      </c>
      <c r="I51" s="17">
        <f t="shared" si="2"/>
        <v>0</v>
      </c>
      <c r="J51" s="17">
        <f t="shared" si="2"/>
        <v>0</v>
      </c>
      <c r="K51" s="17">
        <f t="shared" si="2"/>
        <v>135.5796325</v>
      </c>
      <c r="L51" s="17"/>
      <c r="M51" s="17"/>
      <c r="N51" s="17"/>
      <c r="O51" s="17"/>
      <c r="P51" s="17"/>
      <c r="Q51" s="6" t="s">
        <v>51</v>
      </c>
      <c r="R51" s="17">
        <v>0</v>
      </c>
      <c r="S51" s="17">
        <v>0</v>
      </c>
      <c r="T51" s="17">
        <v>0</v>
      </c>
      <c r="U51" s="17">
        <v>11657.75</v>
      </c>
      <c r="V51" s="17">
        <v>0</v>
      </c>
      <c r="W51" s="17">
        <v>0</v>
      </c>
      <c r="X51" s="17">
        <v>0</v>
      </c>
      <c r="Y51" s="17">
        <v>0</v>
      </c>
      <c r="Z51" s="17">
        <v>0</v>
      </c>
      <c r="AA51" s="17">
        <v>11657.75</v>
      </c>
      <c r="AB51" s="18"/>
      <c r="AC51" s="18"/>
      <c r="AD51" s="18"/>
      <c r="AE51" s="18"/>
      <c r="AF51" s="18"/>
      <c r="AJ51" s="51"/>
      <c r="AK51" s="51"/>
    </row>
    <row r="52" spans="1:37" s="19" customFormat="1" ht="10.5" customHeight="1" x14ac:dyDescent="0.2">
      <c r="A52" s="6" t="s">
        <v>52</v>
      </c>
      <c r="B52" s="17">
        <f t="shared" si="2"/>
        <v>0</v>
      </c>
      <c r="C52" s="17">
        <f t="shared" si="2"/>
        <v>0</v>
      </c>
      <c r="D52" s="17">
        <f t="shared" si="2"/>
        <v>0</v>
      </c>
      <c r="E52" s="17">
        <f t="shared" si="2"/>
        <v>7.6946405999999996</v>
      </c>
      <c r="F52" s="17">
        <f t="shared" si="2"/>
        <v>0</v>
      </c>
      <c r="G52" s="17">
        <f t="shared" si="2"/>
        <v>0</v>
      </c>
      <c r="H52" s="17">
        <f t="shared" si="2"/>
        <v>0</v>
      </c>
      <c r="I52" s="17">
        <f t="shared" si="2"/>
        <v>8.4543122000000004</v>
      </c>
      <c r="J52" s="17">
        <f t="shared" si="2"/>
        <v>0</v>
      </c>
      <c r="K52" s="17">
        <f t="shared" si="2"/>
        <v>16.148836499999998</v>
      </c>
      <c r="L52" s="17"/>
      <c r="M52" s="17"/>
      <c r="N52" s="17"/>
      <c r="O52" s="17"/>
      <c r="P52" s="17"/>
      <c r="Q52" s="6" t="s">
        <v>52</v>
      </c>
      <c r="R52" s="17">
        <v>0</v>
      </c>
      <c r="S52" s="17">
        <v>0</v>
      </c>
      <c r="T52" s="17">
        <v>0</v>
      </c>
      <c r="U52" s="17">
        <v>661.62</v>
      </c>
      <c r="V52" s="17">
        <v>0</v>
      </c>
      <c r="W52" s="17">
        <v>0</v>
      </c>
      <c r="X52" s="17">
        <v>0</v>
      </c>
      <c r="Y52" s="17">
        <v>726.94</v>
      </c>
      <c r="Z52" s="17">
        <v>0</v>
      </c>
      <c r="AA52" s="17">
        <v>1388.55</v>
      </c>
      <c r="AB52" s="18"/>
      <c r="AC52" s="18"/>
      <c r="AD52" s="18"/>
      <c r="AE52" s="18"/>
      <c r="AF52" s="18"/>
      <c r="AJ52" s="51"/>
      <c r="AK52" s="51"/>
    </row>
    <row r="53" spans="1:37" s="19" customFormat="1" ht="10.5" customHeight="1" x14ac:dyDescent="0.2">
      <c r="A53" s="6" t="s">
        <v>53</v>
      </c>
      <c r="B53" s="17">
        <f t="shared" si="2"/>
        <v>0</v>
      </c>
      <c r="C53" s="17">
        <f t="shared" si="2"/>
        <v>0</v>
      </c>
      <c r="D53" s="17">
        <f t="shared" si="2"/>
        <v>0</v>
      </c>
      <c r="E53" s="17">
        <f t="shared" si="2"/>
        <v>487.71661040000004</v>
      </c>
      <c r="F53" s="17">
        <f t="shared" si="2"/>
        <v>0.43158930000000001</v>
      </c>
      <c r="G53" s="17">
        <f t="shared" si="2"/>
        <v>0</v>
      </c>
      <c r="H53" s="17">
        <f t="shared" si="2"/>
        <v>0</v>
      </c>
      <c r="I53" s="17">
        <f t="shared" si="2"/>
        <v>0</v>
      </c>
      <c r="J53" s="17">
        <f t="shared" si="2"/>
        <v>0</v>
      </c>
      <c r="K53" s="17">
        <f t="shared" si="2"/>
        <v>488.14819970000002</v>
      </c>
      <c r="L53" s="17"/>
      <c r="M53" s="17"/>
      <c r="N53" s="17"/>
      <c r="O53" s="17"/>
      <c r="P53" s="17"/>
      <c r="Q53" s="6" t="s">
        <v>53</v>
      </c>
      <c r="R53" s="17">
        <v>0</v>
      </c>
      <c r="S53" s="17">
        <v>0</v>
      </c>
      <c r="T53" s="17">
        <v>0</v>
      </c>
      <c r="U53" s="17">
        <v>41936.080000000002</v>
      </c>
      <c r="V53" s="17">
        <v>37.11</v>
      </c>
      <c r="W53" s="17">
        <v>0</v>
      </c>
      <c r="X53" s="17">
        <v>0</v>
      </c>
      <c r="Y53" s="17">
        <v>0</v>
      </c>
      <c r="Z53" s="17">
        <v>0</v>
      </c>
      <c r="AA53" s="17">
        <v>41973.19</v>
      </c>
      <c r="AB53" s="18"/>
      <c r="AC53" s="18"/>
      <c r="AD53" s="18"/>
      <c r="AE53" s="18"/>
      <c r="AF53" s="18"/>
      <c r="AJ53" s="51"/>
      <c r="AK53" s="51"/>
    </row>
    <row r="54" spans="1:37" s="19" customFormat="1" ht="10.5" customHeight="1" x14ac:dyDescent="0.2">
      <c r="A54" s="6" t="s">
        <v>54</v>
      </c>
      <c r="B54" s="17">
        <f t="shared" si="2"/>
        <v>0</v>
      </c>
      <c r="C54" s="17">
        <f t="shared" si="2"/>
        <v>0</v>
      </c>
      <c r="D54" s="17">
        <f t="shared" si="2"/>
        <v>0</v>
      </c>
      <c r="E54" s="17">
        <f t="shared" si="2"/>
        <v>8.1696097999999999</v>
      </c>
      <c r="F54" s="17">
        <f t="shared" si="2"/>
        <v>0</v>
      </c>
      <c r="G54" s="17">
        <f t="shared" si="2"/>
        <v>0</v>
      </c>
      <c r="H54" s="17">
        <f t="shared" si="2"/>
        <v>0</v>
      </c>
      <c r="I54" s="17">
        <f t="shared" si="2"/>
        <v>0</v>
      </c>
      <c r="J54" s="17">
        <f t="shared" si="2"/>
        <v>0</v>
      </c>
      <c r="K54" s="17">
        <f t="shared" si="2"/>
        <v>8.1696097999999999</v>
      </c>
      <c r="L54" s="17"/>
      <c r="M54" s="17"/>
      <c r="N54" s="17"/>
      <c r="O54" s="17"/>
      <c r="P54" s="17"/>
      <c r="Q54" s="6" t="s">
        <v>54</v>
      </c>
      <c r="R54" s="17">
        <v>0</v>
      </c>
      <c r="S54" s="17">
        <v>0</v>
      </c>
      <c r="T54" s="17">
        <v>0</v>
      </c>
      <c r="U54" s="17">
        <v>702.46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  <c r="AA54" s="17">
        <v>702.46</v>
      </c>
      <c r="AB54" s="18"/>
      <c r="AC54" s="18"/>
      <c r="AD54" s="18"/>
      <c r="AE54" s="18"/>
      <c r="AF54" s="18"/>
      <c r="AJ54" s="51"/>
      <c r="AK54" s="51"/>
    </row>
    <row r="55" spans="1:37" s="19" customFormat="1" ht="10.5" customHeight="1" x14ac:dyDescent="0.2">
      <c r="A55" s="6" t="s">
        <v>55</v>
      </c>
      <c r="B55" s="17">
        <f t="shared" si="2"/>
        <v>0</v>
      </c>
      <c r="C55" s="17">
        <f t="shared" si="2"/>
        <v>0</v>
      </c>
      <c r="D55" s="17">
        <f t="shared" si="2"/>
        <v>0</v>
      </c>
      <c r="E55" s="17">
        <f t="shared" si="2"/>
        <v>0</v>
      </c>
      <c r="F55" s="17">
        <f t="shared" si="2"/>
        <v>0</v>
      </c>
      <c r="G55" s="17">
        <f t="shared" si="2"/>
        <v>0</v>
      </c>
      <c r="H55" s="17">
        <f t="shared" si="2"/>
        <v>0</v>
      </c>
      <c r="I55" s="17">
        <f t="shared" si="2"/>
        <v>0</v>
      </c>
      <c r="J55" s="17">
        <f t="shared" si="2"/>
        <v>0</v>
      </c>
      <c r="K55" s="17">
        <f t="shared" si="2"/>
        <v>0</v>
      </c>
      <c r="L55" s="17"/>
      <c r="M55" s="17"/>
      <c r="N55" s="17"/>
      <c r="O55" s="17"/>
      <c r="P55" s="17"/>
      <c r="Q55" s="6" t="s">
        <v>55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8"/>
      <c r="AC55" s="18"/>
      <c r="AD55" s="18"/>
      <c r="AE55" s="18"/>
      <c r="AF55" s="18"/>
      <c r="AJ55" s="51"/>
      <c r="AK55" s="51"/>
    </row>
    <row r="56" spans="1:37" s="19" customFormat="1" ht="10.5" customHeight="1" x14ac:dyDescent="0.25">
      <c r="A56" s="16" t="s">
        <v>30</v>
      </c>
      <c r="B56" s="25">
        <f t="shared" si="2"/>
        <v>11.903886499999999</v>
      </c>
      <c r="C56" s="25">
        <f t="shared" si="2"/>
        <v>4.8379637000000004</v>
      </c>
      <c r="D56" s="25">
        <f t="shared" si="2"/>
        <v>0</v>
      </c>
      <c r="E56" s="25">
        <f t="shared" si="2"/>
        <v>56.900240199999999</v>
      </c>
      <c r="F56" s="25">
        <f t="shared" si="2"/>
        <v>480.59172349999994</v>
      </c>
      <c r="G56" s="25">
        <f t="shared" si="2"/>
        <v>5.0245088999999998</v>
      </c>
      <c r="H56" s="25">
        <f t="shared" si="2"/>
        <v>0</v>
      </c>
      <c r="I56" s="25">
        <f t="shared" si="2"/>
        <v>214.77923469999999</v>
      </c>
      <c r="J56" s="25">
        <f t="shared" si="2"/>
        <v>8.876597499999999</v>
      </c>
      <c r="K56" s="25">
        <f t="shared" si="2"/>
        <v>782.91415499999994</v>
      </c>
      <c r="L56" s="25"/>
      <c r="M56" s="25"/>
      <c r="N56" s="25"/>
      <c r="O56" s="25"/>
      <c r="P56" s="17"/>
      <c r="Q56" s="16" t="s">
        <v>30</v>
      </c>
      <c r="R56" s="25">
        <v>1023.55</v>
      </c>
      <c r="S56" s="25">
        <v>415.99</v>
      </c>
      <c r="T56" s="25">
        <v>0</v>
      </c>
      <c r="U56" s="25">
        <v>4892.54</v>
      </c>
      <c r="V56" s="25">
        <v>41323.449999999997</v>
      </c>
      <c r="W56" s="25">
        <v>432.03</v>
      </c>
      <c r="X56" s="25">
        <v>0</v>
      </c>
      <c r="Y56" s="25">
        <v>18467.689999999999</v>
      </c>
      <c r="Z56" s="25">
        <v>763.25</v>
      </c>
      <c r="AA56" s="25">
        <v>67318.5</v>
      </c>
      <c r="AB56" s="18"/>
      <c r="AC56" s="18"/>
      <c r="AD56" s="18"/>
      <c r="AE56" s="18"/>
      <c r="AF56" s="18"/>
      <c r="AJ56" s="51"/>
      <c r="AK56" s="51"/>
    </row>
    <row r="57" spans="1:37" s="19" customFormat="1" ht="10.5" customHeight="1" x14ac:dyDescent="0.2">
      <c r="A57" s="6" t="s">
        <v>56</v>
      </c>
      <c r="B57" s="17">
        <f t="shared" si="2"/>
        <v>11.735600400000001</v>
      </c>
      <c r="C57" s="17">
        <f t="shared" si="2"/>
        <v>4.8379637000000004</v>
      </c>
      <c r="D57" s="17">
        <f t="shared" si="2"/>
        <v>0</v>
      </c>
      <c r="E57" s="17">
        <f t="shared" si="2"/>
        <v>35.907159800000002</v>
      </c>
      <c r="F57" s="17">
        <f t="shared" si="2"/>
        <v>376.37203709999994</v>
      </c>
      <c r="G57" s="17">
        <f t="shared" si="2"/>
        <v>2.8301604999999999</v>
      </c>
      <c r="H57" s="17">
        <f t="shared" si="2"/>
        <v>0</v>
      </c>
      <c r="I57" s="17">
        <f t="shared" si="2"/>
        <v>120.01438939999998</v>
      </c>
      <c r="J57" s="17">
        <f t="shared" si="2"/>
        <v>0.38599969999999995</v>
      </c>
      <c r="K57" s="17">
        <f t="shared" si="2"/>
        <v>552.0833106</v>
      </c>
      <c r="L57" s="17"/>
      <c r="M57" s="17"/>
      <c r="N57" s="17"/>
      <c r="O57" s="17"/>
      <c r="P57" s="17"/>
      <c r="Q57" s="6" t="s">
        <v>56</v>
      </c>
      <c r="R57" s="17">
        <v>1009.08</v>
      </c>
      <c r="S57" s="17">
        <v>415.99</v>
      </c>
      <c r="T57" s="17">
        <v>0</v>
      </c>
      <c r="U57" s="17">
        <v>3087.46</v>
      </c>
      <c r="V57" s="17">
        <v>32362.17</v>
      </c>
      <c r="W57" s="17">
        <v>243.35</v>
      </c>
      <c r="X57" s="17">
        <v>0</v>
      </c>
      <c r="Y57" s="17">
        <v>10319.379999999999</v>
      </c>
      <c r="Z57" s="17">
        <v>33.19</v>
      </c>
      <c r="AA57" s="17">
        <v>47470.62</v>
      </c>
      <c r="AB57" s="18"/>
      <c r="AC57" s="18"/>
      <c r="AD57" s="18"/>
      <c r="AE57" s="18"/>
      <c r="AF57" s="18"/>
      <c r="AJ57" s="51"/>
      <c r="AK57" s="51"/>
    </row>
    <row r="58" spans="1:37" s="19" customFormat="1" ht="10.5" customHeight="1" x14ac:dyDescent="0.2">
      <c r="A58" s="6" t="s">
        <v>57</v>
      </c>
      <c r="B58" s="17">
        <f t="shared" si="2"/>
        <v>6.0941200000000001E-2</v>
      </c>
      <c r="C58" s="17">
        <f t="shared" si="2"/>
        <v>0</v>
      </c>
      <c r="D58" s="17">
        <f t="shared" si="2"/>
        <v>0</v>
      </c>
      <c r="E58" s="17">
        <f t="shared" si="2"/>
        <v>8.6378336000000004</v>
      </c>
      <c r="F58" s="17">
        <f t="shared" si="2"/>
        <v>42.384720899999998</v>
      </c>
      <c r="G58" s="17">
        <f t="shared" si="2"/>
        <v>1.1262492</v>
      </c>
      <c r="H58" s="17">
        <f t="shared" si="2"/>
        <v>0</v>
      </c>
      <c r="I58" s="17">
        <f t="shared" si="2"/>
        <v>20.356803099999997</v>
      </c>
      <c r="J58" s="17">
        <f t="shared" si="2"/>
        <v>8.4900162999999989</v>
      </c>
      <c r="K58" s="17">
        <f t="shared" si="2"/>
        <v>81.056564299999991</v>
      </c>
      <c r="L58" s="17"/>
      <c r="M58" s="17"/>
      <c r="N58" s="17"/>
      <c r="O58" s="17"/>
      <c r="P58" s="17"/>
      <c r="Q58" s="6" t="s">
        <v>57</v>
      </c>
      <c r="R58" s="17">
        <v>5.24</v>
      </c>
      <c r="S58" s="17">
        <v>0</v>
      </c>
      <c r="T58" s="17">
        <v>0</v>
      </c>
      <c r="U58" s="17">
        <v>742.72</v>
      </c>
      <c r="V58" s="17">
        <v>3644.43</v>
      </c>
      <c r="W58" s="17">
        <v>96.84</v>
      </c>
      <c r="X58" s="17">
        <v>0</v>
      </c>
      <c r="Y58" s="17">
        <v>1750.37</v>
      </c>
      <c r="Z58" s="17">
        <v>730.01</v>
      </c>
      <c r="AA58" s="17">
        <v>6969.61</v>
      </c>
      <c r="AB58" s="18"/>
      <c r="AC58" s="18"/>
      <c r="AD58" s="18"/>
      <c r="AE58" s="18"/>
      <c r="AF58" s="18"/>
      <c r="AJ58" s="51"/>
      <c r="AK58" s="51"/>
    </row>
    <row r="59" spans="1:37" s="19" customFormat="1" ht="10.5" customHeight="1" x14ac:dyDescent="0.2">
      <c r="A59" s="6" t="s">
        <v>58</v>
      </c>
      <c r="B59" s="17">
        <f t="shared" si="2"/>
        <v>4.1751699999999996E-2</v>
      </c>
      <c r="C59" s="17">
        <f t="shared" si="2"/>
        <v>0</v>
      </c>
      <c r="D59" s="17">
        <f t="shared" si="2"/>
        <v>0</v>
      </c>
      <c r="E59" s="17">
        <f t="shared" si="2"/>
        <v>4.6012931999999998</v>
      </c>
      <c r="F59" s="17">
        <f t="shared" si="2"/>
        <v>59.4889619</v>
      </c>
      <c r="G59" s="17">
        <f t="shared" si="2"/>
        <v>0.22422640000000002</v>
      </c>
      <c r="H59" s="17">
        <f t="shared" si="2"/>
        <v>0</v>
      </c>
      <c r="I59" s="17">
        <f t="shared" si="2"/>
        <v>70.363360799999995</v>
      </c>
      <c r="J59" s="17">
        <f t="shared" si="2"/>
        <v>5.8149999999999999E-4</v>
      </c>
      <c r="K59" s="17">
        <f t="shared" si="2"/>
        <v>134.72029180000001</v>
      </c>
      <c r="L59" s="17"/>
      <c r="M59" s="17"/>
      <c r="N59" s="17"/>
      <c r="O59" s="17"/>
      <c r="P59" s="17"/>
      <c r="Q59" s="6" t="s">
        <v>58</v>
      </c>
      <c r="R59" s="17">
        <v>3.59</v>
      </c>
      <c r="S59" s="17">
        <v>0</v>
      </c>
      <c r="T59" s="17">
        <v>0</v>
      </c>
      <c r="U59" s="17">
        <v>395.64</v>
      </c>
      <c r="V59" s="17">
        <v>5115.13</v>
      </c>
      <c r="W59" s="17">
        <v>19.28</v>
      </c>
      <c r="X59" s="17">
        <v>0</v>
      </c>
      <c r="Y59" s="17">
        <v>6050.16</v>
      </c>
      <c r="Z59" s="17">
        <v>0.05</v>
      </c>
      <c r="AA59" s="17">
        <v>11583.86</v>
      </c>
      <c r="AB59" s="18"/>
      <c r="AC59" s="18"/>
      <c r="AD59" s="18"/>
      <c r="AE59" s="18"/>
      <c r="AF59" s="18"/>
      <c r="AJ59" s="51"/>
      <c r="AK59" s="51"/>
    </row>
    <row r="60" spans="1:37" s="19" customFormat="1" ht="11.25" customHeight="1" x14ac:dyDescent="0.2">
      <c r="A60" s="6" t="s">
        <v>59</v>
      </c>
      <c r="B60" s="17">
        <f t="shared" si="2"/>
        <v>4.89623E-2</v>
      </c>
      <c r="C60" s="17">
        <f t="shared" si="2"/>
        <v>0</v>
      </c>
      <c r="D60" s="17">
        <f t="shared" si="2"/>
        <v>0</v>
      </c>
      <c r="E60" s="17">
        <f t="shared" si="2"/>
        <v>6.5478062999999995</v>
      </c>
      <c r="F60" s="17">
        <f t="shared" si="2"/>
        <v>2.3460036</v>
      </c>
      <c r="G60" s="17">
        <f t="shared" si="2"/>
        <v>0.83910450000000003</v>
      </c>
      <c r="H60" s="17">
        <f t="shared" si="2"/>
        <v>0</v>
      </c>
      <c r="I60" s="17">
        <f t="shared" si="2"/>
        <v>4.0446814</v>
      </c>
      <c r="J60" s="17">
        <f t="shared" si="2"/>
        <v>0</v>
      </c>
      <c r="K60" s="17">
        <f t="shared" si="2"/>
        <v>13.826558099999998</v>
      </c>
      <c r="L60" s="17"/>
      <c r="M60" s="17"/>
      <c r="N60" s="17"/>
      <c r="O60" s="17"/>
      <c r="P60" s="17"/>
      <c r="Q60" s="6" t="s">
        <v>59</v>
      </c>
      <c r="R60" s="17">
        <v>4.21</v>
      </c>
      <c r="S60" s="17">
        <v>0</v>
      </c>
      <c r="T60" s="17">
        <v>0</v>
      </c>
      <c r="U60" s="17">
        <v>563.01</v>
      </c>
      <c r="V60" s="17">
        <v>201.72</v>
      </c>
      <c r="W60" s="17">
        <v>72.150000000000006</v>
      </c>
      <c r="X60" s="17">
        <v>0</v>
      </c>
      <c r="Y60" s="17">
        <v>347.78</v>
      </c>
      <c r="Z60" s="17">
        <v>0</v>
      </c>
      <c r="AA60" s="17">
        <v>1188.8699999999999</v>
      </c>
      <c r="AB60" s="18"/>
      <c r="AC60" s="18"/>
      <c r="AD60" s="18"/>
      <c r="AE60" s="18"/>
      <c r="AF60" s="18"/>
      <c r="AJ60" s="51"/>
      <c r="AK60" s="51"/>
    </row>
    <row r="61" spans="1:37" s="19" customFormat="1" ht="10.5" customHeight="1" x14ac:dyDescent="0.2">
      <c r="A61" s="27" t="s">
        <v>60</v>
      </c>
      <c r="B61" s="28">
        <f t="shared" si="2"/>
        <v>1.67472E-2</v>
      </c>
      <c r="C61" s="28">
        <f t="shared" si="2"/>
        <v>0</v>
      </c>
      <c r="D61" s="28">
        <f t="shared" si="2"/>
        <v>0</v>
      </c>
      <c r="E61" s="28">
        <f t="shared" si="2"/>
        <v>1.2061472999999998</v>
      </c>
      <c r="F61" s="28">
        <f t="shared" si="2"/>
        <v>0</v>
      </c>
      <c r="G61" s="28">
        <f t="shared" si="2"/>
        <v>0</v>
      </c>
      <c r="H61" s="28">
        <f t="shared" si="2"/>
        <v>0</v>
      </c>
      <c r="I61" s="28">
        <f t="shared" si="2"/>
        <v>0</v>
      </c>
      <c r="J61" s="28">
        <f t="shared" si="2"/>
        <v>0</v>
      </c>
      <c r="K61" s="28">
        <f t="shared" si="2"/>
        <v>1.2228945</v>
      </c>
      <c r="L61" s="17"/>
      <c r="M61" s="17"/>
      <c r="N61" s="17"/>
      <c r="O61" s="17"/>
      <c r="P61" s="17"/>
      <c r="Q61" s="27" t="s">
        <v>60</v>
      </c>
      <c r="R61" s="28">
        <v>1.44</v>
      </c>
      <c r="S61" s="28">
        <v>0</v>
      </c>
      <c r="T61" s="28">
        <v>0</v>
      </c>
      <c r="U61" s="28">
        <v>103.71</v>
      </c>
      <c r="V61" s="28">
        <v>0</v>
      </c>
      <c r="W61" s="28">
        <v>0</v>
      </c>
      <c r="X61" s="28">
        <v>0</v>
      </c>
      <c r="Y61" s="28">
        <v>0</v>
      </c>
      <c r="Z61" s="28">
        <v>0</v>
      </c>
      <c r="AA61" s="28">
        <v>105.15</v>
      </c>
      <c r="AB61" s="18"/>
      <c r="AC61" s="18"/>
      <c r="AD61" s="18"/>
      <c r="AE61" s="18"/>
      <c r="AF61" s="18"/>
      <c r="AJ61" s="51"/>
      <c r="AK61" s="51"/>
    </row>
    <row r="62" spans="1:37" s="35" customFormat="1" ht="10.5" customHeight="1" thickBot="1" x14ac:dyDescent="0.3">
      <c r="A62" s="32" t="s">
        <v>61</v>
      </c>
      <c r="B62" s="33">
        <f t="shared" si="2"/>
        <v>0</v>
      </c>
      <c r="C62" s="33">
        <f t="shared" si="2"/>
        <v>0</v>
      </c>
      <c r="D62" s="33">
        <f t="shared" si="2"/>
        <v>0</v>
      </c>
      <c r="E62" s="33">
        <f t="shared" si="2"/>
        <v>123.47838489999999</v>
      </c>
      <c r="F62" s="33">
        <f t="shared" si="2"/>
        <v>10.779963299999999</v>
      </c>
      <c r="G62" s="33">
        <f t="shared" si="2"/>
        <v>0</v>
      </c>
      <c r="H62" s="33">
        <f t="shared" si="2"/>
        <v>0</v>
      </c>
      <c r="I62" s="33">
        <f t="shared" si="2"/>
        <v>0</v>
      </c>
      <c r="J62" s="33">
        <f t="shared" si="2"/>
        <v>0</v>
      </c>
      <c r="K62" s="33">
        <f t="shared" si="2"/>
        <v>134.2584645</v>
      </c>
      <c r="L62" s="25"/>
      <c r="M62" s="25"/>
      <c r="N62" s="25"/>
      <c r="O62" s="25"/>
      <c r="P62" s="25"/>
      <c r="Q62" s="32" t="s">
        <v>61</v>
      </c>
      <c r="R62" s="33">
        <v>0</v>
      </c>
      <c r="S62" s="33">
        <v>0</v>
      </c>
      <c r="T62" s="33">
        <v>0</v>
      </c>
      <c r="U62" s="33">
        <v>10617.23</v>
      </c>
      <c r="V62" s="33">
        <v>926.91</v>
      </c>
      <c r="W62" s="33">
        <v>0</v>
      </c>
      <c r="X62" s="33">
        <v>0</v>
      </c>
      <c r="Y62" s="33">
        <v>0</v>
      </c>
      <c r="Z62" s="33">
        <v>0</v>
      </c>
      <c r="AA62" s="33">
        <v>11544.15</v>
      </c>
      <c r="AB62" s="34"/>
      <c r="AC62" s="34"/>
      <c r="AD62" s="34"/>
      <c r="AE62" s="34"/>
      <c r="AF62" s="34"/>
      <c r="AJ62" s="51"/>
      <c r="AK62" s="51"/>
    </row>
    <row r="63" spans="1:37" ht="12" customHeight="1" thickTop="1" x14ac:dyDescent="0.25">
      <c r="A63" s="36" t="s">
        <v>62</v>
      </c>
      <c r="B63" s="36"/>
      <c r="C63" s="36"/>
      <c r="D63" s="36"/>
      <c r="E63" s="36"/>
      <c r="F63" s="36"/>
      <c r="G63" s="36"/>
      <c r="H63" s="6"/>
      <c r="I63" s="6"/>
      <c r="J63" s="6"/>
      <c r="K63" s="6"/>
      <c r="L63" s="6"/>
      <c r="M63" s="6"/>
      <c r="N63" s="6"/>
      <c r="O63" s="6"/>
      <c r="Q63" s="36"/>
      <c r="R63" s="36"/>
      <c r="S63" s="36"/>
      <c r="T63" s="36"/>
      <c r="U63" s="36"/>
      <c r="V63" s="36"/>
      <c r="W63" s="36"/>
      <c r="X63" s="6"/>
      <c r="Y63" s="6"/>
      <c r="Z63" s="6"/>
      <c r="AA63" s="6"/>
    </row>
    <row r="64" spans="1:37" ht="10" customHeight="1" x14ac:dyDescent="0.25">
      <c r="A64" s="36" t="s">
        <v>63</v>
      </c>
      <c r="B64" s="36"/>
      <c r="C64" s="36"/>
      <c r="D64" s="36"/>
      <c r="E64" s="36"/>
      <c r="F64" s="36"/>
      <c r="G64" s="36"/>
      <c r="H64" s="6"/>
      <c r="I64" s="6"/>
      <c r="J64" s="6"/>
      <c r="K64" s="6"/>
      <c r="L64" s="6"/>
      <c r="M64" s="6"/>
      <c r="N64" s="6"/>
      <c r="O64" s="6"/>
      <c r="Q64" s="36"/>
      <c r="R64" s="36"/>
      <c r="S64" s="36"/>
      <c r="T64" s="36"/>
      <c r="U64" s="36"/>
      <c r="V64" s="36"/>
      <c r="W64" s="36"/>
      <c r="X64" s="6"/>
      <c r="Y64" s="6"/>
      <c r="Z64" s="6"/>
      <c r="AA64" s="6"/>
    </row>
    <row r="65" spans="1:33" ht="10" customHeight="1" x14ac:dyDescent="0.25">
      <c r="A65" s="36" t="s">
        <v>64</v>
      </c>
      <c r="B65" s="36"/>
      <c r="C65" s="36"/>
      <c r="D65" s="36"/>
      <c r="E65" s="36"/>
      <c r="F65" s="36"/>
      <c r="G65" s="36"/>
      <c r="H65" s="6"/>
      <c r="I65" s="6"/>
      <c r="J65" s="6"/>
      <c r="K65" s="6"/>
      <c r="L65" s="6"/>
      <c r="M65" s="6"/>
      <c r="N65" s="6"/>
      <c r="O65" s="6"/>
      <c r="Q65" s="36"/>
      <c r="R65" s="36"/>
      <c r="S65" s="36"/>
      <c r="T65" s="36"/>
      <c r="U65" s="36"/>
      <c r="V65" s="36"/>
      <c r="W65" s="36"/>
      <c r="X65" s="6"/>
      <c r="Y65" s="6"/>
      <c r="Z65" s="6"/>
      <c r="AA65" s="6"/>
    </row>
    <row r="66" spans="1:33" ht="10" customHeight="1" x14ac:dyDescent="0.25">
      <c r="A66" s="36" t="s">
        <v>65</v>
      </c>
      <c r="B66" s="36"/>
      <c r="C66" s="36"/>
      <c r="D66" s="36"/>
      <c r="E66" s="36"/>
      <c r="F66" s="36"/>
      <c r="G66" s="36"/>
      <c r="H66" s="6"/>
      <c r="I66" s="6"/>
      <c r="J66" s="6"/>
      <c r="K66" s="6"/>
      <c r="L66" s="6"/>
      <c r="M66" s="6"/>
      <c r="N66" s="6"/>
      <c r="O66" s="6"/>
      <c r="Q66" s="36"/>
      <c r="R66" s="36"/>
      <c r="S66" s="36"/>
      <c r="T66" s="36"/>
      <c r="U66" s="36"/>
      <c r="V66" s="36"/>
      <c r="W66" s="36"/>
      <c r="X66" s="6"/>
      <c r="Y66" s="6"/>
      <c r="Z66" s="6"/>
      <c r="AA66" s="6"/>
    </row>
    <row r="67" spans="1:33" ht="10" customHeight="1" x14ac:dyDescent="0.25">
      <c r="A67" s="36" t="s">
        <v>66</v>
      </c>
      <c r="B67" s="36"/>
      <c r="C67" s="36"/>
      <c r="D67" s="36"/>
      <c r="E67" s="36"/>
      <c r="F67" s="36"/>
      <c r="G67" s="36"/>
      <c r="H67" s="6"/>
      <c r="I67" s="6"/>
      <c r="J67" s="6"/>
      <c r="K67" s="6"/>
      <c r="L67" s="6"/>
      <c r="M67" s="6"/>
      <c r="N67" s="6"/>
      <c r="O67" s="6"/>
      <c r="Q67" s="36"/>
      <c r="R67" s="36"/>
      <c r="S67" s="36"/>
      <c r="T67" s="36"/>
      <c r="U67" s="36"/>
      <c r="V67" s="36"/>
      <c r="W67" s="36"/>
      <c r="X67" s="6"/>
      <c r="Y67" s="6"/>
      <c r="Z67" s="6"/>
      <c r="AA67" s="6"/>
    </row>
    <row r="68" spans="1:33" s="47" customFormat="1" ht="9.75" customHeight="1" x14ac:dyDescent="0.3">
      <c r="A68" s="36" t="s">
        <v>81</v>
      </c>
      <c r="B68" s="36"/>
      <c r="C68" s="36"/>
      <c r="D68" s="36"/>
      <c r="E68" s="36"/>
      <c r="F68" s="36"/>
      <c r="G68" s="49"/>
      <c r="H68" s="50"/>
      <c r="I68" s="6"/>
      <c r="J68" s="6"/>
      <c r="K68" s="6"/>
      <c r="L68" s="6"/>
      <c r="M68" s="6"/>
      <c r="N68" s="6"/>
      <c r="O68" s="6"/>
      <c r="P68" s="11"/>
      <c r="Q68" s="36"/>
      <c r="R68" s="36"/>
      <c r="S68" s="36"/>
      <c r="T68" s="36"/>
      <c r="U68" s="36"/>
      <c r="V68" s="36"/>
      <c r="W68" s="36"/>
      <c r="X68" s="6"/>
      <c r="Y68" s="6"/>
      <c r="Z68" s="6"/>
      <c r="AA68" s="6"/>
      <c r="AB68" s="11"/>
      <c r="AC68" s="11"/>
      <c r="AD68" s="11"/>
      <c r="AE68" s="11"/>
      <c r="AF68" s="11"/>
      <c r="AG68" s="11"/>
    </row>
    <row r="69" spans="1:33" x14ac:dyDescent="0.25">
      <c r="A69" s="36" t="s">
        <v>78</v>
      </c>
      <c r="H69" s="6"/>
      <c r="I69" s="6"/>
      <c r="J69" s="6"/>
      <c r="K69" s="6"/>
      <c r="L69" s="6"/>
      <c r="M69" s="6"/>
      <c r="N69" s="6"/>
      <c r="O69" s="6"/>
      <c r="Q69" s="48"/>
    </row>
    <row r="70" spans="1:33" x14ac:dyDescent="0.25">
      <c r="A70" s="36" t="s">
        <v>115</v>
      </c>
    </row>
    <row r="71" spans="1:33" x14ac:dyDescent="0.25">
      <c r="A71" s="52" t="s">
        <v>114</v>
      </c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R71" s="37"/>
      <c r="S71" s="37"/>
      <c r="T71" s="37"/>
      <c r="U71" s="37"/>
      <c r="V71" s="37"/>
      <c r="W71" s="37"/>
      <c r="X71" s="37"/>
      <c r="Y71" s="37"/>
      <c r="Z71" s="37"/>
      <c r="AA71" s="37"/>
    </row>
  </sheetData>
  <dataValidations count="1">
    <dataValidation type="list" allowBlank="1" showInputMessage="1" showErrorMessage="1" sqref="M4" xr:uid="{A512B059-78CB-4131-9AD3-DEB835E7B66A}">
      <formula1>$AD$5:$AD$7</formula1>
    </dataValidation>
  </dataValidations>
  <hyperlinks>
    <hyperlink ref="A71" r:id="rId1" xr:uid="{0253849F-663B-40E2-86FD-C8EBE067CC62}"/>
  </hyperlinks>
  <pageMargins left="0.51181102362204722" right="0.51181102362204722" top="0.51181102362204722" bottom="0.51181102362204722" header="0.27559055118110237" footer="0.27559055118110237"/>
  <pageSetup paperSize="9" scale="94" firstPageNumber="27" orientation="portrait" useFirstPageNumber="1" r:id="rId2"/>
  <headerFooter alignWithMargins="0">
    <oddHeader>&amp;R&amp;"Arial,Bold"ENERGY</oddHeader>
    <oddFooter>&amp;C29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07C49-5DDF-49D7-8FB3-51FF802DBC11}">
  <sheetPr>
    <pageSetUpPr fitToPage="1"/>
  </sheetPr>
  <dimension ref="A1:AL71"/>
  <sheetViews>
    <sheetView zoomScaleNormal="100" workbookViewId="0"/>
  </sheetViews>
  <sheetFormatPr defaultColWidth="9.1796875" defaultRowHeight="12.5" x14ac:dyDescent="0.25"/>
  <cols>
    <col min="1" max="1" width="19.1796875" style="11" customWidth="1"/>
    <col min="2" max="2" width="6.453125" style="11" customWidth="1"/>
    <col min="3" max="3" width="11.54296875" style="11" customWidth="1"/>
    <col min="4" max="4" width="7.1796875" style="11" customWidth="1"/>
    <col min="5" max="5" width="9" style="11" customWidth="1"/>
    <col min="6" max="6" width="6.81640625" style="11" customWidth="1"/>
    <col min="7" max="7" width="9.54296875" style="11" customWidth="1"/>
    <col min="8" max="8" width="8.453125" style="11" customWidth="1"/>
    <col min="9" max="9" width="8.54296875" style="11" customWidth="1"/>
    <col min="10" max="10" width="5.26953125" style="11" customWidth="1"/>
    <col min="11" max="12" width="7.453125" style="11" customWidth="1"/>
    <col min="13" max="13" width="32.81640625" style="11" customWidth="1"/>
    <col min="14" max="15" width="7.453125" style="11" customWidth="1"/>
    <col min="16" max="16" width="9.1796875" style="11" customWidth="1"/>
    <col min="17" max="17" width="19.1796875" style="11" customWidth="1"/>
    <col min="18" max="18" width="6.453125" style="11" customWidth="1"/>
    <col min="19" max="19" width="11.54296875" style="11" customWidth="1"/>
    <col min="20" max="20" width="7.1796875" style="11" customWidth="1"/>
    <col min="21" max="21" width="9" style="11" customWidth="1"/>
    <col min="22" max="22" width="6.81640625" style="11" customWidth="1"/>
    <col min="23" max="23" width="9.54296875" style="11" customWidth="1"/>
    <col min="24" max="24" width="8.453125" style="11" customWidth="1"/>
    <col min="25" max="25" width="8.54296875" style="11" customWidth="1"/>
    <col min="26" max="26" width="5.26953125" style="11" customWidth="1"/>
    <col min="27" max="27" width="7.453125" style="11" customWidth="1"/>
    <col min="28" max="29" width="9.26953125" style="11" customWidth="1"/>
    <col min="30" max="30" width="23.81640625" style="11" customWidth="1"/>
    <col min="31" max="31" width="9.26953125" style="11" customWidth="1"/>
    <col min="32" max="32" width="9.7265625" style="11" customWidth="1"/>
    <col min="33" max="16384" width="9.1796875" style="11"/>
  </cols>
  <sheetData>
    <row r="1" spans="1:38" s="4" customFormat="1" ht="21.75" customHeight="1" x14ac:dyDescent="0.5">
      <c r="A1" s="1" t="s">
        <v>87</v>
      </c>
      <c r="B1" s="2"/>
      <c r="C1" s="2"/>
      <c r="D1" s="2"/>
      <c r="E1" s="2"/>
      <c r="F1" s="2"/>
      <c r="G1" s="2"/>
      <c r="H1" s="3"/>
      <c r="J1" s="5"/>
      <c r="Q1" s="1" t="str">
        <f>A1</f>
        <v>Aggregate energy balance 2001</v>
      </c>
      <c r="R1" s="2"/>
      <c r="S1" s="2"/>
      <c r="T1" s="2"/>
      <c r="U1" s="2"/>
      <c r="V1" s="2"/>
      <c r="W1" s="2"/>
      <c r="X1" s="3"/>
      <c r="Z1" s="5"/>
    </row>
    <row r="2" spans="1:38" ht="23.5" thickBot="1" x14ac:dyDescent="0.55000000000000004">
      <c r="A2" s="1" t="s">
        <v>0</v>
      </c>
      <c r="B2" s="6"/>
      <c r="C2" s="6"/>
      <c r="D2" s="6"/>
      <c r="E2" s="6"/>
      <c r="F2" s="6"/>
      <c r="G2" s="7"/>
      <c r="H2" s="8"/>
      <c r="I2" s="9"/>
      <c r="J2" s="9"/>
      <c r="K2" s="40" t="str">
        <f>M4</f>
        <v>Terawatt hours</v>
      </c>
      <c r="L2" s="10"/>
      <c r="M2" s="10"/>
      <c r="N2" s="10"/>
      <c r="O2" s="10"/>
      <c r="Q2" s="1" t="s">
        <v>0</v>
      </c>
      <c r="R2" s="6"/>
      <c r="S2" s="6"/>
      <c r="T2" s="6"/>
      <c r="U2" s="6"/>
      <c r="V2" s="6"/>
      <c r="W2" s="7"/>
      <c r="X2" s="8"/>
      <c r="Y2" s="9"/>
      <c r="Z2" s="9"/>
      <c r="AA2" s="10" t="s">
        <v>1</v>
      </c>
    </row>
    <row r="3" spans="1:38" s="15" customFormat="1" ht="33.75" customHeight="1" thickTop="1" x14ac:dyDescent="0.25">
      <c r="A3" s="12"/>
      <c r="B3" s="13" t="s">
        <v>2</v>
      </c>
      <c r="C3" s="14" t="s">
        <v>3</v>
      </c>
      <c r="D3" s="13" t="s">
        <v>4</v>
      </c>
      <c r="E3" s="13" t="s">
        <v>5</v>
      </c>
      <c r="F3" s="14" t="s">
        <v>6</v>
      </c>
      <c r="G3" s="14" t="s">
        <v>7</v>
      </c>
      <c r="H3" s="13" t="s">
        <v>8</v>
      </c>
      <c r="I3" s="13" t="s">
        <v>9</v>
      </c>
      <c r="J3" s="13" t="s">
        <v>10</v>
      </c>
      <c r="K3" s="13" t="s">
        <v>11</v>
      </c>
      <c r="L3" s="38"/>
      <c r="M3" s="43" t="s">
        <v>76</v>
      </c>
      <c r="N3" s="44"/>
      <c r="O3" s="38"/>
      <c r="Q3" s="12"/>
      <c r="R3" s="13" t="s">
        <v>2</v>
      </c>
      <c r="S3" s="14" t="s">
        <v>70</v>
      </c>
      <c r="T3" s="13" t="s">
        <v>4</v>
      </c>
      <c r="U3" s="13" t="s">
        <v>5</v>
      </c>
      <c r="V3" s="14" t="s">
        <v>71</v>
      </c>
      <c r="W3" s="14" t="s">
        <v>72</v>
      </c>
      <c r="X3" s="13" t="s">
        <v>8</v>
      </c>
      <c r="Y3" s="13" t="s">
        <v>9</v>
      </c>
      <c r="Z3" s="13" t="s">
        <v>10</v>
      </c>
      <c r="AA3" s="13" t="s">
        <v>11</v>
      </c>
    </row>
    <row r="4" spans="1:38" s="19" customFormat="1" ht="10.5" customHeight="1" x14ac:dyDescent="0.25">
      <c r="A4" s="16" t="s">
        <v>12</v>
      </c>
      <c r="B4" s="17"/>
      <c r="C4" s="18"/>
      <c r="D4" s="18"/>
      <c r="E4" s="18"/>
      <c r="F4" s="18"/>
      <c r="G4" s="18"/>
      <c r="H4" s="18"/>
      <c r="I4" s="18"/>
      <c r="J4" s="18"/>
      <c r="K4" s="18"/>
      <c r="L4" s="18"/>
      <c r="M4" s="45" t="s">
        <v>68</v>
      </c>
      <c r="N4" s="46">
        <f>IF(M4=AD5,AE5,IF(M4=AD6,AE6,AE7))</f>
        <v>1.163E-2</v>
      </c>
      <c r="O4" s="18"/>
      <c r="Q4" s="16" t="s">
        <v>12</v>
      </c>
      <c r="R4" s="17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</row>
    <row r="5" spans="1:38" s="19" customFormat="1" ht="10.5" customHeight="1" x14ac:dyDescent="0.2">
      <c r="A5" s="6" t="s">
        <v>79</v>
      </c>
      <c r="B5" s="17">
        <f>R5*$N$4</f>
        <v>232.23667879999996</v>
      </c>
      <c r="C5" s="17">
        <f t="shared" ref="C5:K19" si="0">S5*$N$4</f>
        <v>0</v>
      </c>
      <c r="D5" s="17">
        <f t="shared" si="0"/>
        <v>1486.6430126999999</v>
      </c>
      <c r="E5" s="17">
        <f t="shared" si="0"/>
        <v>0</v>
      </c>
      <c r="F5" s="17">
        <f t="shared" si="0"/>
        <v>1231.2629827999999</v>
      </c>
      <c r="G5" s="17">
        <f t="shared" si="0"/>
        <v>29.457743299999997</v>
      </c>
      <c r="H5" s="17">
        <f t="shared" si="0"/>
        <v>246.88175629999998</v>
      </c>
      <c r="I5" s="17">
        <f t="shared" si="0"/>
        <v>0</v>
      </c>
      <c r="J5" s="17">
        <f t="shared" si="0"/>
        <v>0</v>
      </c>
      <c r="K5" s="17">
        <f t="shared" si="0"/>
        <v>3226.4822901999996</v>
      </c>
      <c r="L5" s="17"/>
      <c r="M5" s="17"/>
      <c r="N5" s="17"/>
      <c r="O5" s="17"/>
      <c r="P5" s="17"/>
      <c r="Q5" s="6" t="s">
        <v>79</v>
      </c>
      <c r="R5" s="17">
        <v>19968.759999999998</v>
      </c>
      <c r="S5" s="17">
        <v>0</v>
      </c>
      <c r="T5" s="17">
        <v>127828.29</v>
      </c>
      <c r="U5" s="17">
        <v>0</v>
      </c>
      <c r="V5" s="17">
        <v>105869.56</v>
      </c>
      <c r="W5" s="17">
        <v>2532.91</v>
      </c>
      <c r="X5" s="17">
        <v>21228.01</v>
      </c>
      <c r="Y5" s="17">
        <v>0</v>
      </c>
      <c r="Z5" s="17">
        <v>0</v>
      </c>
      <c r="AA5" s="17">
        <v>277427.53999999998</v>
      </c>
      <c r="AB5" s="18"/>
      <c r="AC5" s="18" t="s">
        <v>67</v>
      </c>
      <c r="AD5" s="18" t="s">
        <v>1</v>
      </c>
      <c r="AE5" s="18">
        <v>1</v>
      </c>
      <c r="AF5" s="18"/>
      <c r="AJ5" s="51"/>
      <c r="AK5" s="51"/>
      <c r="AL5" s="51"/>
    </row>
    <row r="6" spans="1:38" s="19" customFormat="1" ht="10.5" customHeight="1" x14ac:dyDescent="0.2">
      <c r="A6" s="6" t="s">
        <v>13</v>
      </c>
      <c r="B6" s="17">
        <f t="shared" ref="B6:K43" si="1">R6*$N$4</f>
        <v>272.77676539999999</v>
      </c>
      <c r="C6" s="17">
        <f t="shared" si="0"/>
        <v>1.2898832999999998</v>
      </c>
      <c r="D6" s="17">
        <f t="shared" si="0"/>
        <v>679.47740020000003</v>
      </c>
      <c r="E6" s="17">
        <f t="shared" si="0"/>
        <v>218.76623129999999</v>
      </c>
      <c r="F6" s="17">
        <f t="shared" si="0"/>
        <v>16.7489445</v>
      </c>
      <c r="G6" s="17">
        <f t="shared" si="0"/>
        <v>0</v>
      </c>
      <c r="H6" s="17">
        <f t="shared" si="0"/>
        <v>0</v>
      </c>
      <c r="I6" s="17">
        <f t="shared" si="0"/>
        <v>10.6629655</v>
      </c>
      <c r="J6" s="17">
        <f t="shared" si="0"/>
        <v>0</v>
      </c>
      <c r="K6" s="17">
        <f t="shared" si="0"/>
        <v>1199.7223065000001</v>
      </c>
      <c r="L6" s="17"/>
      <c r="M6" s="17"/>
      <c r="N6" s="17"/>
      <c r="O6" s="17"/>
      <c r="P6" s="17"/>
      <c r="Q6" s="6" t="s">
        <v>13</v>
      </c>
      <c r="R6" s="17">
        <v>23454.58</v>
      </c>
      <c r="S6" s="17">
        <v>110.91</v>
      </c>
      <c r="T6" s="17">
        <v>58424.54</v>
      </c>
      <c r="U6" s="17">
        <v>18810.509999999998</v>
      </c>
      <c r="V6" s="17">
        <v>1440.15</v>
      </c>
      <c r="W6" s="17">
        <v>0</v>
      </c>
      <c r="X6" s="17">
        <v>0</v>
      </c>
      <c r="Y6" s="17">
        <v>916.85</v>
      </c>
      <c r="Z6" s="17">
        <v>0</v>
      </c>
      <c r="AA6" s="17">
        <v>103157.55</v>
      </c>
      <c r="AB6" s="18"/>
      <c r="AC6" s="18"/>
      <c r="AD6" s="18" t="s">
        <v>69</v>
      </c>
      <c r="AE6" s="42">
        <v>4.1868000000000002E-2</v>
      </c>
      <c r="AF6" s="18"/>
      <c r="AJ6" s="51"/>
      <c r="AK6" s="51"/>
    </row>
    <row r="7" spans="1:38" s="19" customFormat="1" ht="10.5" customHeight="1" x14ac:dyDescent="0.2">
      <c r="A7" s="6" t="s">
        <v>14</v>
      </c>
      <c r="B7" s="17">
        <f t="shared" si="1"/>
        <v>-4.7900480999999999</v>
      </c>
      <c r="C7" s="17">
        <f t="shared" si="0"/>
        <v>-3.1123042999999999</v>
      </c>
      <c r="D7" s="17">
        <f t="shared" si="0"/>
        <v>-1105.4012619999999</v>
      </c>
      <c r="E7" s="17">
        <f t="shared" si="0"/>
        <v>-239.9614411</v>
      </c>
      <c r="F7" s="17">
        <f t="shared" si="0"/>
        <v>-124.61405439999999</v>
      </c>
      <c r="G7" s="17">
        <f t="shared" si="0"/>
        <v>0</v>
      </c>
      <c r="H7" s="17">
        <f t="shared" si="0"/>
        <v>0</v>
      </c>
      <c r="I7" s="17">
        <f t="shared" si="0"/>
        <v>-0.26400099999999999</v>
      </c>
      <c r="J7" s="17">
        <f t="shared" si="0"/>
        <v>0</v>
      </c>
      <c r="K7" s="17">
        <f t="shared" si="0"/>
        <v>-1478.1431108999998</v>
      </c>
      <c r="L7" s="17"/>
      <c r="M7" s="17"/>
      <c r="N7" s="17"/>
      <c r="O7" s="17"/>
      <c r="P7" s="17"/>
      <c r="Q7" s="6" t="s">
        <v>14</v>
      </c>
      <c r="R7" s="17">
        <v>-411.87</v>
      </c>
      <c r="S7" s="17">
        <v>-267.61</v>
      </c>
      <c r="T7" s="17">
        <v>-95047.4</v>
      </c>
      <c r="U7" s="17">
        <v>-20632.97</v>
      </c>
      <c r="V7" s="17">
        <v>-10714.88</v>
      </c>
      <c r="W7" s="17">
        <v>0</v>
      </c>
      <c r="X7" s="17">
        <v>0</v>
      </c>
      <c r="Y7" s="17">
        <v>-22.7</v>
      </c>
      <c r="Z7" s="17">
        <v>0</v>
      </c>
      <c r="AA7" s="17">
        <v>-127097.43</v>
      </c>
      <c r="AB7" s="18"/>
      <c r="AC7" s="18"/>
      <c r="AD7" s="18" t="s">
        <v>68</v>
      </c>
      <c r="AE7" s="41">
        <v>1.163E-2</v>
      </c>
      <c r="AF7" s="18"/>
      <c r="AJ7" s="51"/>
      <c r="AK7" s="51"/>
    </row>
    <row r="8" spans="1:38" s="19" customFormat="1" ht="10.5" customHeight="1" x14ac:dyDescent="0.2">
      <c r="A8" s="6" t="s">
        <v>15</v>
      </c>
      <c r="B8" s="17">
        <f t="shared" si="1"/>
        <v>0</v>
      </c>
      <c r="C8" s="17">
        <f t="shared" si="0"/>
        <v>0</v>
      </c>
      <c r="D8" s="17">
        <f t="shared" si="0"/>
        <v>0</v>
      </c>
      <c r="E8" s="17">
        <f t="shared" si="0"/>
        <v>-28.2999768</v>
      </c>
      <c r="F8" s="17">
        <f t="shared" si="0"/>
        <v>0</v>
      </c>
      <c r="G8" s="17">
        <f t="shared" si="0"/>
        <v>0</v>
      </c>
      <c r="H8" s="17">
        <f t="shared" si="0"/>
        <v>0</v>
      </c>
      <c r="I8" s="17">
        <f t="shared" si="0"/>
        <v>0</v>
      </c>
      <c r="J8" s="17">
        <f t="shared" si="0"/>
        <v>0</v>
      </c>
      <c r="K8" s="17">
        <f t="shared" si="0"/>
        <v>-28.2999768</v>
      </c>
      <c r="L8" s="17"/>
      <c r="M8" s="17"/>
      <c r="N8" s="17"/>
      <c r="O8" s="17"/>
      <c r="P8" s="17"/>
      <c r="Q8" s="6" t="s">
        <v>15</v>
      </c>
      <c r="R8" s="17">
        <v>0</v>
      </c>
      <c r="S8" s="17">
        <v>0</v>
      </c>
      <c r="T8" s="17">
        <v>0</v>
      </c>
      <c r="U8" s="17">
        <v>-2433.36</v>
      </c>
      <c r="V8" s="17">
        <v>0</v>
      </c>
      <c r="W8" s="17">
        <v>0</v>
      </c>
      <c r="X8" s="17">
        <v>0</v>
      </c>
      <c r="Y8" s="17">
        <v>0</v>
      </c>
      <c r="Z8" s="17">
        <v>0</v>
      </c>
      <c r="AA8" s="17">
        <v>-2433.36</v>
      </c>
      <c r="AB8" s="18"/>
      <c r="AC8" s="18"/>
      <c r="AD8" s="18"/>
      <c r="AE8" s="18"/>
      <c r="AF8" s="18"/>
      <c r="AJ8" s="51"/>
      <c r="AK8" s="51"/>
    </row>
    <row r="9" spans="1:38" s="19" customFormat="1" ht="10.5" customHeight="1" x14ac:dyDescent="0.2">
      <c r="A9" s="6" t="s">
        <v>16</v>
      </c>
      <c r="B9" s="24">
        <f t="shared" si="1"/>
        <v>-25.487377599999999</v>
      </c>
      <c r="C9" s="24">
        <f t="shared" si="0"/>
        <v>1.3330306000000001</v>
      </c>
      <c r="D9" s="24">
        <f t="shared" si="0"/>
        <v>-7.7584892999999999</v>
      </c>
      <c r="E9" s="24">
        <f t="shared" si="0"/>
        <v>-7.7426724999999994</v>
      </c>
      <c r="F9" s="24">
        <f t="shared" si="0"/>
        <v>-0.6610492</v>
      </c>
      <c r="G9" s="24">
        <f t="shared" si="0"/>
        <v>0</v>
      </c>
      <c r="H9" s="24">
        <f t="shared" si="0"/>
        <v>0</v>
      </c>
      <c r="I9" s="24">
        <f t="shared" si="0"/>
        <v>0</v>
      </c>
      <c r="J9" s="24">
        <f t="shared" si="0"/>
        <v>0</v>
      </c>
      <c r="K9" s="24">
        <f t="shared" si="0"/>
        <v>-40.316558000000001</v>
      </c>
      <c r="L9" s="20"/>
      <c r="M9" s="20"/>
      <c r="N9" s="20"/>
      <c r="O9" s="20"/>
      <c r="P9" s="20"/>
      <c r="Q9" s="6" t="s">
        <v>73</v>
      </c>
      <c r="R9" s="24">
        <v>-2191.52</v>
      </c>
      <c r="S9" s="24">
        <v>114.62</v>
      </c>
      <c r="T9" s="24">
        <v>-667.11</v>
      </c>
      <c r="U9" s="24">
        <v>-665.75</v>
      </c>
      <c r="V9" s="24">
        <v>-56.84</v>
      </c>
      <c r="W9" s="24">
        <v>0</v>
      </c>
      <c r="X9" s="24">
        <v>0</v>
      </c>
      <c r="Y9" s="24">
        <v>0</v>
      </c>
      <c r="Z9" s="24">
        <v>0</v>
      </c>
      <c r="AA9" s="24">
        <v>-3466.6</v>
      </c>
      <c r="AB9" s="18"/>
      <c r="AC9" s="18"/>
      <c r="AD9" s="18"/>
      <c r="AE9" s="18"/>
      <c r="AF9" s="18"/>
      <c r="AJ9" s="51"/>
      <c r="AK9" s="51"/>
    </row>
    <row r="10" spans="1:38" s="23" customFormat="1" ht="10.5" customHeight="1" x14ac:dyDescent="0.25">
      <c r="A10" s="21" t="s">
        <v>17</v>
      </c>
      <c r="B10" s="22">
        <f t="shared" si="1"/>
        <v>474.73601849999994</v>
      </c>
      <c r="C10" s="22">
        <f t="shared" si="0"/>
        <v>-0.48950670000000002</v>
      </c>
      <c r="D10" s="22">
        <f t="shared" si="0"/>
        <v>1052.9607779</v>
      </c>
      <c r="E10" s="22">
        <f t="shared" si="0"/>
        <v>-57.237742800000007</v>
      </c>
      <c r="F10" s="22">
        <f t="shared" si="0"/>
        <v>1122.7370562999999</v>
      </c>
      <c r="G10" s="22">
        <f t="shared" si="0"/>
        <v>29.457743299999997</v>
      </c>
      <c r="H10" s="22">
        <f t="shared" si="0"/>
        <v>246.88175629999998</v>
      </c>
      <c r="I10" s="22">
        <f t="shared" si="0"/>
        <v>10.3989645</v>
      </c>
      <c r="J10" s="22">
        <f t="shared" si="0"/>
        <v>0</v>
      </c>
      <c r="K10" s="22">
        <f t="shared" si="0"/>
        <v>2879.4449509999999</v>
      </c>
      <c r="L10" s="25"/>
      <c r="M10" s="25"/>
      <c r="N10" s="25"/>
      <c r="O10" s="25"/>
      <c r="P10" s="17"/>
      <c r="Q10" s="21" t="s">
        <v>17</v>
      </c>
      <c r="R10" s="22">
        <v>40819.949999999997</v>
      </c>
      <c r="S10" s="22">
        <v>-42.09</v>
      </c>
      <c r="T10" s="22">
        <v>90538.33</v>
      </c>
      <c r="U10" s="22">
        <v>-4921.5600000000004</v>
      </c>
      <c r="V10" s="22">
        <v>96538.01</v>
      </c>
      <c r="W10" s="22">
        <v>2532.91</v>
      </c>
      <c r="X10" s="22">
        <v>21228.01</v>
      </c>
      <c r="Y10" s="22">
        <v>894.15</v>
      </c>
      <c r="Z10" s="22">
        <v>0</v>
      </c>
      <c r="AA10" s="22">
        <v>247587.7</v>
      </c>
      <c r="AB10" s="18"/>
      <c r="AC10" s="18"/>
      <c r="AD10" s="18"/>
      <c r="AE10" s="18"/>
      <c r="AF10" s="18"/>
      <c r="AJ10" s="51"/>
      <c r="AK10" s="51"/>
    </row>
    <row r="11" spans="1:38" s="23" customFormat="1" ht="11.25" customHeight="1" x14ac:dyDescent="0.2">
      <c r="A11" s="21" t="s">
        <v>18</v>
      </c>
      <c r="B11" s="24">
        <f t="shared" si="1"/>
        <v>-1.6278511</v>
      </c>
      <c r="C11" s="24">
        <f t="shared" si="0"/>
        <v>-0.64662799999999998</v>
      </c>
      <c r="D11" s="24">
        <f t="shared" si="0"/>
        <v>1.2706938000000001</v>
      </c>
      <c r="E11" s="24">
        <f t="shared" si="0"/>
        <v>4.3750897000000002</v>
      </c>
      <c r="F11" s="24">
        <f t="shared" si="0"/>
        <v>2.3319312999999999</v>
      </c>
      <c r="G11" s="24">
        <f t="shared" si="0"/>
        <v>0</v>
      </c>
      <c r="H11" s="24">
        <f t="shared" si="0"/>
        <v>0</v>
      </c>
      <c r="I11" s="24">
        <f t="shared" si="0"/>
        <v>1.1660238000000001</v>
      </c>
      <c r="J11" s="24">
        <f t="shared" si="0"/>
        <v>0</v>
      </c>
      <c r="K11" s="24">
        <f t="shared" si="0"/>
        <v>6.8692594999999992</v>
      </c>
      <c r="L11" s="24"/>
      <c r="M11" s="24"/>
      <c r="N11" s="24"/>
      <c r="O11" s="24"/>
      <c r="P11" s="17"/>
      <c r="Q11" s="21" t="s">
        <v>74</v>
      </c>
      <c r="R11" s="24">
        <v>-139.97</v>
      </c>
      <c r="S11" s="24">
        <v>-55.6</v>
      </c>
      <c r="T11" s="24">
        <v>109.26</v>
      </c>
      <c r="U11" s="24">
        <v>376.19</v>
      </c>
      <c r="V11" s="24">
        <v>200.51</v>
      </c>
      <c r="W11" s="24">
        <v>0</v>
      </c>
      <c r="X11" s="24">
        <v>0</v>
      </c>
      <c r="Y11" s="24">
        <v>100.26</v>
      </c>
      <c r="Z11" s="24">
        <v>0</v>
      </c>
      <c r="AA11" s="24">
        <v>590.65</v>
      </c>
      <c r="AB11" s="18"/>
      <c r="AC11" s="18"/>
      <c r="AD11" s="18"/>
      <c r="AE11" s="18"/>
      <c r="AF11" s="18"/>
      <c r="AJ11" s="51"/>
      <c r="AK11" s="51"/>
    </row>
    <row r="12" spans="1:38" s="23" customFormat="1" ht="10.5" customHeight="1" x14ac:dyDescent="0.25">
      <c r="A12" s="21" t="s">
        <v>19</v>
      </c>
      <c r="B12" s="22">
        <f t="shared" si="1"/>
        <v>476.36386959999999</v>
      </c>
      <c r="C12" s="22">
        <f t="shared" si="0"/>
        <v>0.15712129999999999</v>
      </c>
      <c r="D12" s="22">
        <f t="shared" si="0"/>
        <v>1051.6899678</v>
      </c>
      <c r="E12" s="22">
        <f t="shared" si="0"/>
        <v>-61.612948799999998</v>
      </c>
      <c r="F12" s="22">
        <f t="shared" si="0"/>
        <v>1120.405125</v>
      </c>
      <c r="G12" s="22">
        <f t="shared" si="0"/>
        <v>29.457743299999997</v>
      </c>
      <c r="H12" s="22">
        <f t="shared" si="0"/>
        <v>246.88175629999998</v>
      </c>
      <c r="I12" s="22">
        <f t="shared" si="0"/>
        <v>9.2330569999999987</v>
      </c>
      <c r="J12" s="22">
        <f t="shared" si="0"/>
        <v>0</v>
      </c>
      <c r="K12" s="22">
        <f t="shared" si="0"/>
        <v>2872.5756914999997</v>
      </c>
      <c r="L12" s="25"/>
      <c r="M12" s="25"/>
      <c r="N12" s="25"/>
      <c r="O12" s="25"/>
      <c r="P12" s="17"/>
      <c r="Q12" s="21" t="s">
        <v>19</v>
      </c>
      <c r="R12" s="22">
        <v>40959.919999999998</v>
      </c>
      <c r="S12" s="22">
        <v>13.51</v>
      </c>
      <c r="T12" s="22">
        <v>90429.06</v>
      </c>
      <c r="U12" s="22">
        <v>-5297.76</v>
      </c>
      <c r="V12" s="22">
        <v>96337.5</v>
      </c>
      <c r="W12" s="22">
        <v>2532.91</v>
      </c>
      <c r="X12" s="22">
        <v>21228.01</v>
      </c>
      <c r="Y12" s="22">
        <v>793.9</v>
      </c>
      <c r="Z12" s="22">
        <v>0</v>
      </c>
      <c r="AA12" s="22">
        <v>246997.05</v>
      </c>
      <c r="AB12" s="18"/>
      <c r="AC12" s="18"/>
      <c r="AD12" s="18"/>
      <c r="AE12" s="18"/>
      <c r="AF12" s="18"/>
      <c r="AJ12" s="51"/>
      <c r="AK12" s="51"/>
    </row>
    <row r="13" spans="1:38" s="19" customFormat="1" ht="10.5" customHeight="1" x14ac:dyDescent="0.2">
      <c r="A13" s="6" t="s">
        <v>20</v>
      </c>
      <c r="B13" s="24">
        <f t="shared" si="1"/>
        <v>0</v>
      </c>
      <c r="C13" s="24">
        <f t="shared" si="0"/>
        <v>-1.2988383999999999</v>
      </c>
      <c r="D13" s="24">
        <f t="shared" si="0"/>
        <v>5.6968391999999994</v>
      </c>
      <c r="E13" s="24">
        <f t="shared" si="0"/>
        <v>-4.2399490999999996</v>
      </c>
      <c r="F13" s="24">
        <f t="shared" si="0"/>
        <v>-6.5011699999999992E-2</v>
      </c>
      <c r="G13" s="24">
        <f t="shared" si="0"/>
        <v>0</v>
      </c>
      <c r="H13" s="24">
        <f t="shared" si="0"/>
        <v>-5.0199731999999999</v>
      </c>
      <c r="I13" s="24">
        <f t="shared" si="0"/>
        <v>5.0199731999999999</v>
      </c>
      <c r="J13" s="24">
        <f t="shared" si="0"/>
        <v>0</v>
      </c>
      <c r="K13" s="24">
        <f t="shared" si="0"/>
        <v>9.3039999999999998E-2</v>
      </c>
      <c r="L13" s="24"/>
      <c r="M13" s="24"/>
      <c r="N13" s="24"/>
      <c r="O13" s="24"/>
      <c r="P13" s="17"/>
      <c r="Q13" s="6" t="s">
        <v>20</v>
      </c>
      <c r="R13" s="24">
        <v>0</v>
      </c>
      <c r="S13" s="24">
        <v>-111.68</v>
      </c>
      <c r="T13" s="24">
        <v>489.84</v>
      </c>
      <c r="U13" s="24">
        <v>-364.57</v>
      </c>
      <c r="V13" s="24">
        <v>-5.59</v>
      </c>
      <c r="W13" s="24">
        <v>0</v>
      </c>
      <c r="X13" s="24">
        <v>-431.64</v>
      </c>
      <c r="Y13" s="24">
        <v>431.64</v>
      </c>
      <c r="Z13" s="24">
        <v>0</v>
      </c>
      <c r="AA13" s="24">
        <v>8</v>
      </c>
      <c r="AB13" s="18"/>
      <c r="AC13" s="18"/>
      <c r="AD13" s="18"/>
      <c r="AE13" s="18"/>
      <c r="AF13" s="18"/>
      <c r="AJ13" s="51"/>
      <c r="AK13" s="51"/>
    </row>
    <row r="14" spans="1:38" s="19" customFormat="1" ht="10.5" customHeight="1" x14ac:dyDescent="0.25">
      <c r="A14" s="16" t="s">
        <v>21</v>
      </c>
      <c r="B14" s="25">
        <f t="shared" si="1"/>
        <v>-444.84110349999997</v>
      </c>
      <c r="C14" s="25">
        <f t="shared" si="0"/>
        <v>33.606280599999998</v>
      </c>
      <c r="D14" s="25">
        <f t="shared" si="0"/>
        <v>-1057.3869233</v>
      </c>
      <c r="E14" s="25">
        <f t="shared" si="0"/>
        <v>1022.5257657</v>
      </c>
      <c r="F14" s="25">
        <f t="shared" si="0"/>
        <v>-336.51905089999997</v>
      </c>
      <c r="G14" s="25">
        <f t="shared" si="0"/>
        <v>-21.827998099999999</v>
      </c>
      <c r="H14" s="25">
        <f t="shared" si="0"/>
        <v>-241.86178309999997</v>
      </c>
      <c r="I14" s="25">
        <f t="shared" si="0"/>
        <v>377.33604780000002</v>
      </c>
      <c r="J14" s="25">
        <f t="shared" si="0"/>
        <v>27.096620699999999</v>
      </c>
      <c r="K14" s="25">
        <f t="shared" si="0"/>
        <v>-641.87214410000001</v>
      </c>
      <c r="L14" s="25"/>
      <c r="M14" s="25"/>
      <c r="N14" s="25"/>
      <c r="O14" s="25"/>
      <c r="P14" s="17"/>
      <c r="Q14" s="16" t="s">
        <v>21</v>
      </c>
      <c r="R14" s="25">
        <v>-38249.449999999997</v>
      </c>
      <c r="S14" s="25">
        <v>2889.62</v>
      </c>
      <c r="T14" s="25">
        <v>-90918.91</v>
      </c>
      <c r="U14" s="25">
        <v>87921.39</v>
      </c>
      <c r="V14" s="25">
        <v>-28935.43</v>
      </c>
      <c r="W14" s="25">
        <v>-1876.87</v>
      </c>
      <c r="X14" s="25">
        <v>-20796.37</v>
      </c>
      <c r="Y14" s="25">
        <v>32445.06</v>
      </c>
      <c r="Z14" s="25">
        <v>2329.89</v>
      </c>
      <c r="AA14" s="25">
        <v>-55191.07</v>
      </c>
      <c r="AB14" s="18"/>
      <c r="AC14" s="18"/>
      <c r="AD14" s="18"/>
      <c r="AE14" s="18"/>
      <c r="AF14" s="18"/>
      <c r="AJ14" s="51"/>
      <c r="AK14" s="51"/>
    </row>
    <row r="15" spans="1:38" s="19" customFormat="1" ht="10.5" customHeight="1" x14ac:dyDescent="0.2">
      <c r="A15" s="6" t="s">
        <v>22</v>
      </c>
      <c r="B15" s="17">
        <f t="shared" si="1"/>
        <v>-366.16903809999997</v>
      </c>
      <c r="C15" s="17">
        <f t="shared" si="0"/>
        <v>-6.9830008999999995</v>
      </c>
      <c r="D15" s="17">
        <f t="shared" si="0"/>
        <v>0</v>
      </c>
      <c r="E15" s="17">
        <f t="shared" si="0"/>
        <v>-12.098921599999999</v>
      </c>
      <c r="F15" s="17">
        <f t="shared" si="0"/>
        <v>-312.9329457</v>
      </c>
      <c r="G15" s="17">
        <f t="shared" si="0"/>
        <v>-21.827998099999999</v>
      </c>
      <c r="H15" s="17">
        <f t="shared" si="0"/>
        <v>-241.86178309999997</v>
      </c>
      <c r="I15" s="17">
        <f t="shared" si="0"/>
        <v>377.33604780000002</v>
      </c>
      <c r="J15" s="17">
        <f t="shared" si="0"/>
        <v>0</v>
      </c>
      <c r="K15" s="17">
        <f t="shared" si="0"/>
        <v>-584.53775599999994</v>
      </c>
      <c r="L15" s="17"/>
      <c r="M15" s="17"/>
      <c r="N15" s="17"/>
      <c r="O15" s="17"/>
      <c r="P15" s="17"/>
      <c r="Q15" s="6" t="s">
        <v>22</v>
      </c>
      <c r="R15" s="17">
        <v>-31484.87</v>
      </c>
      <c r="S15" s="17">
        <v>-600.42999999999995</v>
      </c>
      <c r="T15" s="17">
        <v>0</v>
      </c>
      <c r="U15" s="17">
        <v>-1040.32</v>
      </c>
      <c r="V15" s="17">
        <v>-26907.39</v>
      </c>
      <c r="W15" s="17">
        <v>-1876.87</v>
      </c>
      <c r="X15" s="17">
        <v>-20796.37</v>
      </c>
      <c r="Y15" s="17">
        <v>32445.06</v>
      </c>
      <c r="Z15" s="17">
        <v>0</v>
      </c>
      <c r="AA15" s="17">
        <v>-50261.2</v>
      </c>
      <c r="AB15" s="18"/>
      <c r="AC15" s="18"/>
      <c r="AD15" s="18"/>
      <c r="AE15" s="18"/>
      <c r="AF15" s="18"/>
      <c r="AJ15" s="51"/>
      <c r="AK15" s="51"/>
    </row>
    <row r="16" spans="1:38" s="19" customFormat="1" ht="10.5" customHeight="1" x14ac:dyDescent="0.2">
      <c r="A16" s="6" t="s">
        <v>23</v>
      </c>
      <c r="B16" s="17">
        <f t="shared" si="1"/>
        <v>-354.59021009999998</v>
      </c>
      <c r="C16" s="17">
        <f t="shared" si="0"/>
        <v>0</v>
      </c>
      <c r="D16" s="17">
        <f t="shared" si="0"/>
        <v>0</v>
      </c>
      <c r="E16" s="17">
        <f t="shared" si="0"/>
        <v>-4.4184695999999999</v>
      </c>
      <c r="F16" s="17">
        <f t="shared" si="0"/>
        <v>-276.76399459999999</v>
      </c>
      <c r="G16" s="17">
        <f t="shared" si="0"/>
        <v>-7.9991139999999996</v>
      </c>
      <c r="H16" s="17">
        <f t="shared" si="0"/>
        <v>-241.86178309999997</v>
      </c>
      <c r="I16" s="17">
        <f t="shared" si="0"/>
        <v>347.42101289999999</v>
      </c>
      <c r="J16" s="17">
        <f t="shared" si="0"/>
        <v>0</v>
      </c>
      <c r="K16" s="17">
        <f t="shared" si="0"/>
        <v>-538.21244220000005</v>
      </c>
      <c r="L16" s="17"/>
      <c r="M16" s="17"/>
      <c r="N16" s="17"/>
      <c r="O16" s="17"/>
      <c r="P16" s="17"/>
      <c r="Q16" s="6" t="s">
        <v>23</v>
      </c>
      <c r="R16" s="17">
        <v>-30489.27</v>
      </c>
      <c r="S16" s="17">
        <v>0</v>
      </c>
      <c r="T16" s="17">
        <v>0</v>
      </c>
      <c r="U16" s="17">
        <v>-379.92</v>
      </c>
      <c r="V16" s="17">
        <v>-23797.42</v>
      </c>
      <c r="W16" s="17">
        <v>-687.8</v>
      </c>
      <c r="X16" s="17">
        <v>-20796.37</v>
      </c>
      <c r="Y16" s="17">
        <v>29872.83</v>
      </c>
      <c r="Z16" s="17">
        <v>0</v>
      </c>
      <c r="AA16" s="17">
        <v>-46277.94</v>
      </c>
      <c r="AB16" s="18"/>
      <c r="AC16" s="18"/>
      <c r="AD16" s="18"/>
      <c r="AE16" s="18"/>
      <c r="AF16" s="18"/>
      <c r="AJ16" s="51"/>
      <c r="AK16" s="51"/>
    </row>
    <row r="17" spans="1:37" s="19" customFormat="1" ht="10.5" customHeight="1" x14ac:dyDescent="0.2">
      <c r="A17" s="6" t="s">
        <v>24</v>
      </c>
      <c r="B17" s="17">
        <f t="shared" si="1"/>
        <v>-11.5789443</v>
      </c>
      <c r="C17" s="17">
        <f t="shared" si="0"/>
        <v>-6.9830008999999995</v>
      </c>
      <c r="D17" s="17">
        <f t="shared" si="0"/>
        <v>0</v>
      </c>
      <c r="E17" s="17">
        <f t="shared" si="0"/>
        <v>-7.6804519999999998</v>
      </c>
      <c r="F17" s="17">
        <f t="shared" si="0"/>
        <v>-36.168951099999994</v>
      </c>
      <c r="G17" s="17">
        <f t="shared" si="0"/>
        <v>-13.829000399999998</v>
      </c>
      <c r="H17" s="17">
        <f t="shared" si="0"/>
        <v>0</v>
      </c>
      <c r="I17" s="17">
        <f t="shared" si="0"/>
        <v>29.915034899999998</v>
      </c>
      <c r="J17" s="17">
        <f t="shared" si="0"/>
        <v>0</v>
      </c>
      <c r="K17" s="17">
        <f t="shared" si="0"/>
        <v>-46.325313800000004</v>
      </c>
      <c r="L17" s="17"/>
      <c r="M17" s="17"/>
      <c r="N17" s="17"/>
      <c r="O17" s="17"/>
      <c r="P17" s="17"/>
      <c r="Q17" s="6" t="s">
        <v>24</v>
      </c>
      <c r="R17" s="17">
        <v>-995.61</v>
      </c>
      <c r="S17" s="17">
        <v>-600.42999999999995</v>
      </c>
      <c r="T17" s="17">
        <v>0</v>
      </c>
      <c r="U17" s="17">
        <v>-660.4</v>
      </c>
      <c r="V17" s="17">
        <v>-3109.97</v>
      </c>
      <c r="W17" s="17">
        <v>-1189.08</v>
      </c>
      <c r="X17" s="17">
        <v>0</v>
      </c>
      <c r="Y17" s="17">
        <v>2572.23</v>
      </c>
      <c r="Z17" s="17">
        <v>0</v>
      </c>
      <c r="AA17" s="17">
        <v>-3983.26</v>
      </c>
      <c r="AB17" s="18"/>
      <c r="AC17" s="18"/>
      <c r="AD17" s="18"/>
      <c r="AE17" s="18"/>
      <c r="AF17" s="18"/>
      <c r="AJ17" s="51"/>
      <c r="AK17" s="51"/>
    </row>
    <row r="18" spans="1:37" s="26" customFormat="1" ht="10.5" customHeight="1" x14ac:dyDescent="0.2">
      <c r="A18" s="6" t="s">
        <v>25</v>
      </c>
      <c r="B18" s="17">
        <f t="shared" si="1"/>
        <v>-5.4415607000000001</v>
      </c>
      <c r="C18" s="17">
        <f t="shared" si="0"/>
        <v>-2.406247</v>
      </c>
      <c r="D18" s="17">
        <f t="shared" si="0"/>
        <v>0</v>
      </c>
      <c r="E18" s="17">
        <f t="shared" si="0"/>
        <v>-8.1252994999999988</v>
      </c>
      <c r="F18" s="17">
        <f t="shared" si="0"/>
        <v>-23.5859889</v>
      </c>
      <c r="G18" s="17">
        <f t="shared" si="0"/>
        <v>0</v>
      </c>
      <c r="H18" s="17">
        <f t="shared" si="0"/>
        <v>0</v>
      </c>
      <c r="I18" s="17">
        <f t="shared" si="0"/>
        <v>0</v>
      </c>
      <c r="J18" s="17">
        <f t="shared" si="0"/>
        <v>27.096620699999999</v>
      </c>
      <c r="K18" s="17">
        <f t="shared" si="0"/>
        <v>-12.462475399999999</v>
      </c>
      <c r="L18" s="17"/>
      <c r="M18" s="17"/>
      <c r="N18" s="17"/>
      <c r="O18" s="17"/>
      <c r="P18" s="17"/>
      <c r="Q18" s="6" t="s">
        <v>25</v>
      </c>
      <c r="R18" s="17">
        <v>-467.89</v>
      </c>
      <c r="S18" s="17">
        <v>-206.9</v>
      </c>
      <c r="T18" s="17">
        <v>0</v>
      </c>
      <c r="U18" s="17">
        <v>-698.65</v>
      </c>
      <c r="V18" s="17">
        <v>-2028.03</v>
      </c>
      <c r="W18" s="17">
        <v>0</v>
      </c>
      <c r="X18" s="17">
        <v>0</v>
      </c>
      <c r="Y18" s="17">
        <v>0</v>
      </c>
      <c r="Z18" s="17">
        <v>2329.89</v>
      </c>
      <c r="AA18" s="17">
        <v>-1071.58</v>
      </c>
      <c r="AB18" s="18"/>
      <c r="AC18" s="18"/>
      <c r="AD18" s="18"/>
      <c r="AE18" s="18"/>
      <c r="AF18" s="18"/>
      <c r="AJ18" s="51"/>
      <c r="AK18" s="51"/>
    </row>
    <row r="19" spans="1:37" s="19" customFormat="1" ht="10.5" customHeight="1" x14ac:dyDescent="0.2">
      <c r="A19" s="6" t="s">
        <v>26</v>
      </c>
      <c r="B19" s="17">
        <f t="shared" si="1"/>
        <v>0</v>
      </c>
      <c r="C19" s="17">
        <f t="shared" si="0"/>
        <v>0</v>
      </c>
      <c r="D19" s="17">
        <f t="shared" si="0"/>
        <v>-1057.3869233</v>
      </c>
      <c r="E19" s="17">
        <f t="shared" si="0"/>
        <v>1044.5768272</v>
      </c>
      <c r="F19" s="17">
        <f t="shared" si="0"/>
        <v>0</v>
      </c>
      <c r="G19" s="17">
        <f t="shared" si="0"/>
        <v>0</v>
      </c>
      <c r="H19" s="17">
        <f t="shared" si="0"/>
        <v>0</v>
      </c>
      <c r="I19" s="17">
        <f t="shared" si="0"/>
        <v>0</v>
      </c>
      <c r="J19" s="17">
        <f t="shared" si="0"/>
        <v>0</v>
      </c>
      <c r="K19" s="17">
        <f t="shared" si="0"/>
        <v>-12.810096100000001</v>
      </c>
      <c r="L19" s="17"/>
      <c r="M19" s="17"/>
      <c r="N19" s="17"/>
      <c r="O19" s="17"/>
      <c r="P19" s="17"/>
      <c r="Q19" s="6" t="s">
        <v>26</v>
      </c>
      <c r="R19" s="17">
        <v>0</v>
      </c>
      <c r="S19" s="17">
        <v>0</v>
      </c>
      <c r="T19" s="17">
        <v>-90918.91</v>
      </c>
      <c r="U19" s="17">
        <v>89817.44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-1101.47</v>
      </c>
      <c r="AB19" s="18"/>
      <c r="AC19" s="18"/>
      <c r="AD19" s="18"/>
      <c r="AE19" s="18"/>
      <c r="AF19" s="18"/>
      <c r="AJ19" s="51"/>
      <c r="AK19" s="51"/>
    </row>
    <row r="20" spans="1:37" s="19" customFormat="1" ht="10.5" customHeight="1" x14ac:dyDescent="0.2">
      <c r="A20" s="6" t="s">
        <v>27</v>
      </c>
      <c r="B20" s="17">
        <f t="shared" si="1"/>
        <v>-62.474150300000005</v>
      </c>
      <c r="C20" s="17">
        <f t="shared" si="1"/>
        <v>58.937583600000004</v>
      </c>
      <c r="D20" s="17">
        <f t="shared" si="1"/>
        <v>0</v>
      </c>
      <c r="E20" s="17">
        <f t="shared" si="1"/>
        <v>0</v>
      </c>
      <c r="F20" s="17">
        <f t="shared" si="1"/>
        <v>0</v>
      </c>
      <c r="G20" s="17">
        <f t="shared" si="1"/>
        <v>0</v>
      </c>
      <c r="H20" s="17">
        <f t="shared" si="1"/>
        <v>0</v>
      </c>
      <c r="I20" s="17">
        <f t="shared" si="1"/>
        <v>0</v>
      </c>
      <c r="J20" s="17">
        <f t="shared" si="1"/>
        <v>0</v>
      </c>
      <c r="K20" s="17">
        <f t="shared" si="1"/>
        <v>-3.5365666999999998</v>
      </c>
      <c r="L20" s="17"/>
      <c r="M20" s="17"/>
      <c r="N20" s="17"/>
      <c r="O20" s="17"/>
      <c r="P20" s="17"/>
      <c r="Q20" s="6" t="s">
        <v>27</v>
      </c>
      <c r="R20" s="17">
        <v>-5371.81</v>
      </c>
      <c r="S20" s="17">
        <v>5067.72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-304.08999999999997</v>
      </c>
      <c r="AB20" s="18"/>
      <c r="AC20" s="18"/>
      <c r="AD20" s="18"/>
      <c r="AE20" s="18"/>
      <c r="AF20" s="18"/>
      <c r="AJ20" s="51"/>
      <c r="AK20" s="51"/>
    </row>
    <row r="21" spans="1:37" s="19" customFormat="1" ht="10.5" customHeight="1" x14ac:dyDescent="0.2">
      <c r="A21" s="6" t="s">
        <v>28</v>
      </c>
      <c r="B21" s="17">
        <f t="shared" si="1"/>
        <v>-6.6894597000000005</v>
      </c>
      <c r="C21" s="17">
        <f t="shared" si="1"/>
        <v>-20.082335099999998</v>
      </c>
      <c r="D21" s="17">
        <f t="shared" si="1"/>
        <v>0</v>
      </c>
      <c r="E21" s="17">
        <f t="shared" si="1"/>
        <v>-1.8268404</v>
      </c>
      <c r="F21" s="17">
        <f t="shared" si="1"/>
        <v>0</v>
      </c>
      <c r="G21" s="17">
        <f t="shared" si="1"/>
        <v>0</v>
      </c>
      <c r="H21" s="17">
        <f t="shared" si="1"/>
        <v>0</v>
      </c>
      <c r="I21" s="17">
        <f t="shared" si="1"/>
        <v>0</v>
      </c>
      <c r="J21" s="17">
        <f t="shared" si="1"/>
        <v>0</v>
      </c>
      <c r="K21" s="17">
        <f t="shared" si="1"/>
        <v>-28.5986352</v>
      </c>
      <c r="L21" s="17"/>
      <c r="M21" s="17"/>
      <c r="N21" s="17"/>
      <c r="O21" s="17"/>
      <c r="P21" s="17"/>
      <c r="Q21" s="6" t="s">
        <v>28</v>
      </c>
      <c r="R21" s="17">
        <v>-575.19000000000005</v>
      </c>
      <c r="S21" s="17">
        <v>-1726.77</v>
      </c>
      <c r="T21" s="17">
        <v>0</v>
      </c>
      <c r="U21" s="17">
        <v>-157.08000000000001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-2459.04</v>
      </c>
      <c r="AB21" s="18"/>
      <c r="AC21" s="18"/>
      <c r="AD21" s="18"/>
      <c r="AE21" s="18"/>
      <c r="AF21" s="18"/>
      <c r="AJ21" s="51"/>
      <c r="AK21" s="51"/>
    </row>
    <row r="22" spans="1:37" s="19" customFormat="1" ht="10.5" customHeight="1" x14ac:dyDescent="0.2">
      <c r="A22" s="6" t="s">
        <v>29</v>
      </c>
      <c r="B22" s="17">
        <f t="shared" si="1"/>
        <v>-4.0670109999999999</v>
      </c>
      <c r="C22" s="17">
        <f t="shared" si="1"/>
        <v>4.1403962999999999</v>
      </c>
      <c r="D22" s="17">
        <f t="shared" si="1"/>
        <v>0</v>
      </c>
      <c r="E22" s="17">
        <f t="shared" si="1"/>
        <v>0</v>
      </c>
      <c r="F22" s="17">
        <f t="shared" si="1"/>
        <v>0</v>
      </c>
      <c r="G22" s="17">
        <f t="shared" si="1"/>
        <v>0</v>
      </c>
      <c r="H22" s="17">
        <f t="shared" si="1"/>
        <v>0</v>
      </c>
      <c r="I22" s="17">
        <f t="shared" si="1"/>
        <v>0</v>
      </c>
      <c r="J22" s="17">
        <f t="shared" si="1"/>
        <v>0</v>
      </c>
      <c r="K22" s="17">
        <f t="shared" si="1"/>
        <v>7.3385300000000001E-2</v>
      </c>
      <c r="L22" s="17"/>
      <c r="M22" s="17"/>
      <c r="N22" s="17"/>
      <c r="O22" s="17"/>
      <c r="P22" s="17"/>
      <c r="Q22" s="6" t="s">
        <v>29</v>
      </c>
      <c r="R22" s="17">
        <v>-349.7</v>
      </c>
      <c r="S22" s="17">
        <v>356.01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6.31</v>
      </c>
      <c r="AB22" s="18"/>
      <c r="AC22" s="18"/>
      <c r="AD22" s="18"/>
      <c r="AE22" s="18"/>
      <c r="AF22" s="18"/>
      <c r="AJ22" s="51"/>
      <c r="AK22" s="51"/>
    </row>
    <row r="23" spans="1:37" s="19" customFormat="1" ht="10.5" customHeight="1" x14ac:dyDescent="0.2">
      <c r="A23" s="27" t="s">
        <v>77</v>
      </c>
      <c r="B23" s="28">
        <f t="shared" si="1"/>
        <v>0</v>
      </c>
      <c r="C23" s="28">
        <f t="shared" si="1"/>
        <v>0</v>
      </c>
      <c r="D23" s="28">
        <f t="shared" si="1"/>
        <v>0</v>
      </c>
      <c r="E23" s="28">
        <f t="shared" si="1"/>
        <v>0</v>
      </c>
      <c r="F23" s="28">
        <f t="shared" si="1"/>
        <v>0</v>
      </c>
      <c r="G23" s="28">
        <f t="shared" si="1"/>
        <v>0</v>
      </c>
      <c r="H23" s="28">
        <f t="shared" si="1"/>
        <v>0</v>
      </c>
      <c r="I23" s="28">
        <f t="shared" si="1"/>
        <v>0</v>
      </c>
      <c r="J23" s="28">
        <f t="shared" si="1"/>
        <v>0</v>
      </c>
      <c r="K23" s="28">
        <f t="shared" si="1"/>
        <v>0</v>
      </c>
      <c r="L23" s="17"/>
      <c r="M23" s="17"/>
      <c r="N23" s="17"/>
      <c r="O23" s="17"/>
      <c r="P23" s="17"/>
      <c r="Q23" s="27" t="s">
        <v>77</v>
      </c>
      <c r="R23" s="28">
        <v>0</v>
      </c>
      <c r="S23" s="28">
        <v>0</v>
      </c>
      <c r="T23" s="28">
        <v>0</v>
      </c>
      <c r="U23" s="28">
        <v>0</v>
      </c>
      <c r="V23" s="28">
        <v>0</v>
      </c>
      <c r="W23" s="28">
        <v>0</v>
      </c>
      <c r="X23" s="28">
        <v>0</v>
      </c>
      <c r="Y23" s="28">
        <v>0</v>
      </c>
      <c r="Z23" s="28">
        <v>0</v>
      </c>
      <c r="AA23" s="28">
        <v>0</v>
      </c>
      <c r="AB23" s="18"/>
      <c r="AC23" s="18"/>
      <c r="AD23" s="18"/>
      <c r="AE23" s="18"/>
      <c r="AF23" s="18"/>
      <c r="AJ23" s="51"/>
      <c r="AK23" s="51"/>
    </row>
    <row r="24" spans="1:37" s="19" customFormat="1" ht="10.5" customHeight="1" x14ac:dyDescent="0.25">
      <c r="A24" s="16" t="s">
        <v>31</v>
      </c>
      <c r="B24" s="25">
        <f t="shared" si="1"/>
        <v>7.97818E-2</v>
      </c>
      <c r="C24" s="25">
        <f t="shared" si="1"/>
        <v>11.1340968</v>
      </c>
      <c r="D24" s="25">
        <f t="shared" si="1"/>
        <v>0</v>
      </c>
      <c r="E24" s="25">
        <f t="shared" si="1"/>
        <v>63.044601799999995</v>
      </c>
      <c r="F24" s="25">
        <f t="shared" si="1"/>
        <v>91.586947800000004</v>
      </c>
      <c r="G24" s="25">
        <f t="shared" si="1"/>
        <v>0</v>
      </c>
      <c r="H24" s="25">
        <f t="shared" si="1"/>
        <v>0</v>
      </c>
      <c r="I24" s="25">
        <f t="shared" si="1"/>
        <v>27.965032799999999</v>
      </c>
      <c r="J24" s="25">
        <f t="shared" si="1"/>
        <v>3.1517299999999998E-2</v>
      </c>
      <c r="K24" s="25">
        <f t="shared" si="1"/>
        <v>193.84209459999997</v>
      </c>
      <c r="L24" s="25"/>
      <c r="M24" s="25"/>
      <c r="N24" s="25"/>
      <c r="O24" s="25"/>
      <c r="P24" s="17"/>
      <c r="Q24" s="16" t="s">
        <v>31</v>
      </c>
      <c r="R24" s="25">
        <v>6.86</v>
      </c>
      <c r="S24" s="25">
        <v>957.36</v>
      </c>
      <c r="T24" s="25">
        <v>0</v>
      </c>
      <c r="U24" s="25">
        <v>5420.86</v>
      </c>
      <c r="V24" s="25">
        <v>7875.06</v>
      </c>
      <c r="W24" s="25">
        <v>0</v>
      </c>
      <c r="X24" s="25">
        <v>0</v>
      </c>
      <c r="Y24" s="25">
        <v>2404.56</v>
      </c>
      <c r="Z24" s="25">
        <v>2.71</v>
      </c>
      <c r="AA24" s="25">
        <v>16667.419999999998</v>
      </c>
      <c r="AB24" s="18"/>
      <c r="AC24" s="18"/>
      <c r="AD24" s="18"/>
      <c r="AE24" s="18"/>
      <c r="AF24" s="18"/>
      <c r="AJ24" s="51"/>
      <c r="AK24" s="51"/>
    </row>
    <row r="25" spans="1:37" s="19" customFormat="1" ht="10.5" customHeight="1" x14ac:dyDescent="0.2">
      <c r="A25" s="6" t="s">
        <v>22</v>
      </c>
      <c r="B25" s="17">
        <f t="shared" si="1"/>
        <v>0</v>
      </c>
      <c r="C25" s="17">
        <f t="shared" si="1"/>
        <v>0</v>
      </c>
      <c r="D25" s="17">
        <f t="shared" si="1"/>
        <v>0</v>
      </c>
      <c r="E25" s="17">
        <f t="shared" si="1"/>
        <v>0</v>
      </c>
      <c r="F25" s="17">
        <f t="shared" si="1"/>
        <v>0</v>
      </c>
      <c r="G25" s="17">
        <f t="shared" si="1"/>
        <v>0</v>
      </c>
      <c r="H25" s="17">
        <f t="shared" si="1"/>
        <v>0</v>
      </c>
      <c r="I25" s="17">
        <f t="shared" si="1"/>
        <v>17.393944299999998</v>
      </c>
      <c r="J25" s="17">
        <f t="shared" si="1"/>
        <v>3.1517299999999998E-2</v>
      </c>
      <c r="K25" s="17">
        <f t="shared" si="1"/>
        <v>17.425461599999998</v>
      </c>
      <c r="L25" s="17"/>
      <c r="M25" s="17"/>
      <c r="N25" s="17"/>
      <c r="O25" s="17"/>
      <c r="P25" s="17"/>
      <c r="Q25" s="6" t="s">
        <v>22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1495.61</v>
      </c>
      <c r="Z25" s="17">
        <v>2.71</v>
      </c>
      <c r="AA25" s="17">
        <v>1498.32</v>
      </c>
      <c r="AB25" s="18"/>
      <c r="AC25" s="18"/>
      <c r="AD25" s="18"/>
      <c r="AE25" s="18"/>
      <c r="AF25" s="18"/>
      <c r="AJ25" s="51"/>
      <c r="AK25" s="51"/>
    </row>
    <row r="26" spans="1:37" s="19" customFormat="1" ht="10.5" customHeight="1" x14ac:dyDescent="0.2">
      <c r="A26" s="6" t="s">
        <v>32</v>
      </c>
      <c r="B26" s="17">
        <f t="shared" si="1"/>
        <v>0</v>
      </c>
      <c r="C26" s="17">
        <f t="shared" si="1"/>
        <v>0</v>
      </c>
      <c r="D26" s="17">
        <f t="shared" si="1"/>
        <v>0</v>
      </c>
      <c r="E26" s="17">
        <f t="shared" si="1"/>
        <v>0</v>
      </c>
      <c r="F26" s="17">
        <f t="shared" si="1"/>
        <v>78.4570267</v>
      </c>
      <c r="G26" s="17">
        <f t="shared" si="1"/>
        <v>0</v>
      </c>
      <c r="H26" s="17">
        <f t="shared" si="1"/>
        <v>0</v>
      </c>
      <c r="I26" s="17">
        <f t="shared" si="1"/>
        <v>0.67500519999999997</v>
      </c>
      <c r="J26" s="17">
        <f t="shared" si="1"/>
        <v>0</v>
      </c>
      <c r="K26" s="17">
        <f t="shared" si="1"/>
        <v>79.132031900000001</v>
      </c>
      <c r="L26" s="17"/>
      <c r="M26" s="17"/>
      <c r="N26" s="17"/>
      <c r="O26" s="17"/>
      <c r="P26" s="17"/>
      <c r="Q26" s="6" t="s">
        <v>32</v>
      </c>
      <c r="R26" s="17">
        <v>0</v>
      </c>
      <c r="S26" s="17">
        <v>0</v>
      </c>
      <c r="T26" s="17">
        <v>0</v>
      </c>
      <c r="U26" s="17">
        <v>0</v>
      </c>
      <c r="V26" s="17">
        <v>6746.09</v>
      </c>
      <c r="W26" s="17">
        <v>0</v>
      </c>
      <c r="X26" s="17">
        <v>0</v>
      </c>
      <c r="Y26" s="17">
        <v>58.04</v>
      </c>
      <c r="Z26" s="17">
        <v>0</v>
      </c>
      <c r="AA26" s="17">
        <v>6804.13</v>
      </c>
      <c r="AB26" s="18"/>
      <c r="AC26" s="18"/>
      <c r="AD26" s="18"/>
      <c r="AE26" s="18"/>
      <c r="AF26" s="18"/>
      <c r="AJ26" s="51"/>
      <c r="AK26" s="51"/>
    </row>
    <row r="27" spans="1:37" s="19" customFormat="1" ht="10.5" customHeight="1" x14ac:dyDescent="0.2">
      <c r="A27" s="6" t="s">
        <v>26</v>
      </c>
      <c r="B27" s="17">
        <f t="shared" si="1"/>
        <v>0</v>
      </c>
      <c r="C27" s="17">
        <f t="shared" si="1"/>
        <v>0</v>
      </c>
      <c r="D27" s="17">
        <f t="shared" si="1"/>
        <v>0</v>
      </c>
      <c r="E27" s="17">
        <f t="shared" si="1"/>
        <v>63.044601799999995</v>
      </c>
      <c r="F27" s="17">
        <f t="shared" si="1"/>
        <v>4.1890096999999997</v>
      </c>
      <c r="G27" s="17">
        <f t="shared" si="1"/>
        <v>0</v>
      </c>
      <c r="H27" s="17">
        <f t="shared" si="1"/>
        <v>0</v>
      </c>
      <c r="I27" s="17">
        <f t="shared" si="1"/>
        <v>5.2310577</v>
      </c>
      <c r="J27" s="17">
        <f t="shared" si="1"/>
        <v>0</v>
      </c>
      <c r="K27" s="17">
        <f t="shared" si="1"/>
        <v>72.464669200000003</v>
      </c>
      <c r="L27" s="17"/>
      <c r="M27" s="17"/>
      <c r="N27" s="17"/>
      <c r="O27" s="17"/>
      <c r="P27" s="17"/>
      <c r="Q27" s="6" t="s">
        <v>26</v>
      </c>
      <c r="R27" s="17">
        <v>0</v>
      </c>
      <c r="S27" s="17">
        <v>0</v>
      </c>
      <c r="T27" s="17">
        <v>0</v>
      </c>
      <c r="U27" s="17">
        <v>5420.86</v>
      </c>
      <c r="V27" s="17">
        <v>360.19</v>
      </c>
      <c r="W27" s="17">
        <v>0</v>
      </c>
      <c r="X27" s="17">
        <v>0</v>
      </c>
      <c r="Y27" s="17">
        <v>449.79</v>
      </c>
      <c r="Z27" s="17">
        <v>0</v>
      </c>
      <c r="AA27" s="17">
        <v>6230.84</v>
      </c>
      <c r="AB27" s="18"/>
      <c r="AC27" s="18"/>
      <c r="AD27" s="18"/>
      <c r="AE27" s="18"/>
      <c r="AF27" s="18"/>
      <c r="AJ27" s="51"/>
      <c r="AK27" s="51"/>
    </row>
    <row r="28" spans="1:37" s="19" customFormat="1" ht="10.5" customHeight="1" x14ac:dyDescent="0.2">
      <c r="A28" s="6" t="s">
        <v>33</v>
      </c>
      <c r="B28" s="17">
        <f t="shared" si="1"/>
        <v>7.97818E-2</v>
      </c>
      <c r="C28" s="17">
        <f t="shared" si="1"/>
        <v>0</v>
      </c>
      <c r="D28" s="17">
        <f t="shared" si="1"/>
        <v>0</v>
      </c>
      <c r="E28" s="17">
        <f t="shared" si="1"/>
        <v>0</v>
      </c>
      <c r="F28" s="17">
        <f t="shared" si="1"/>
        <v>0.34703919999999999</v>
      </c>
      <c r="G28" s="17">
        <f t="shared" si="1"/>
        <v>0</v>
      </c>
      <c r="H28" s="17">
        <f t="shared" si="1"/>
        <v>0</v>
      </c>
      <c r="I28" s="17">
        <f t="shared" si="1"/>
        <v>1.0470489000000001</v>
      </c>
      <c r="J28" s="17">
        <f t="shared" si="1"/>
        <v>0</v>
      </c>
      <c r="K28" s="17">
        <f t="shared" si="1"/>
        <v>1.4737536</v>
      </c>
      <c r="L28" s="17"/>
      <c r="M28" s="17"/>
      <c r="N28" s="17"/>
      <c r="O28" s="17"/>
      <c r="P28" s="17"/>
      <c r="Q28" s="6" t="s">
        <v>33</v>
      </c>
      <c r="R28" s="17">
        <v>6.86</v>
      </c>
      <c r="S28" s="17">
        <v>0</v>
      </c>
      <c r="T28" s="17">
        <v>0</v>
      </c>
      <c r="U28" s="17">
        <v>0</v>
      </c>
      <c r="V28" s="17">
        <v>29.84</v>
      </c>
      <c r="W28" s="17">
        <v>0</v>
      </c>
      <c r="X28" s="17">
        <v>0</v>
      </c>
      <c r="Y28" s="17">
        <v>90.03</v>
      </c>
      <c r="Z28" s="17">
        <v>0</v>
      </c>
      <c r="AA28" s="17">
        <v>126.72</v>
      </c>
      <c r="AB28" s="18"/>
      <c r="AC28" s="18"/>
      <c r="AD28" s="18"/>
      <c r="AE28" s="18"/>
      <c r="AF28" s="18"/>
      <c r="AJ28" s="51"/>
      <c r="AK28" s="51"/>
    </row>
    <row r="29" spans="1:37" s="19" customFormat="1" ht="11.25" customHeight="1" x14ac:dyDescent="0.2">
      <c r="A29" s="6" t="s">
        <v>27</v>
      </c>
      <c r="B29" s="17">
        <f t="shared" si="1"/>
        <v>0</v>
      </c>
      <c r="C29" s="17">
        <f t="shared" si="1"/>
        <v>5.3689894999999996</v>
      </c>
      <c r="D29" s="17">
        <f t="shared" si="1"/>
        <v>0</v>
      </c>
      <c r="E29" s="17">
        <f t="shared" si="1"/>
        <v>0</v>
      </c>
      <c r="F29" s="17">
        <f t="shared" si="1"/>
        <v>8.9551000000000006E-3</v>
      </c>
      <c r="G29" s="17">
        <f t="shared" si="1"/>
        <v>0</v>
      </c>
      <c r="H29" s="17">
        <f t="shared" si="1"/>
        <v>0</v>
      </c>
      <c r="I29" s="17">
        <f t="shared" si="1"/>
        <v>0.1759619</v>
      </c>
      <c r="J29" s="17">
        <f t="shared" si="1"/>
        <v>0</v>
      </c>
      <c r="K29" s="17">
        <f t="shared" si="1"/>
        <v>5.5540228000000003</v>
      </c>
      <c r="L29" s="17"/>
      <c r="M29" s="17"/>
      <c r="N29" s="17"/>
      <c r="O29" s="17"/>
      <c r="P29" s="17"/>
      <c r="Q29" s="6" t="s">
        <v>27</v>
      </c>
      <c r="R29" s="17">
        <v>0</v>
      </c>
      <c r="S29" s="17">
        <v>461.65</v>
      </c>
      <c r="T29" s="17">
        <v>0</v>
      </c>
      <c r="U29" s="17">
        <v>0</v>
      </c>
      <c r="V29" s="17">
        <v>0.77</v>
      </c>
      <c r="W29" s="17">
        <v>0</v>
      </c>
      <c r="X29" s="17">
        <v>0</v>
      </c>
      <c r="Y29" s="17">
        <v>15.13</v>
      </c>
      <c r="Z29" s="17">
        <v>0</v>
      </c>
      <c r="AA29" s="17">
        <v>477.56</v>
      </c>
      <c r="AB29" s="18"/>
      <c r="AC29" s="18"/>
      <c r="AD29" s="18"/>
      <c r="AE29" s="18"/>
      <c r="AF29" s="18"/>
      <c r="AJ29" s="51"/>
      <c r="AK29" s="51"/>
    </row>
    <row r="30" spans="1:37" s="19" customFormat="1" ht="10.5" customHeight="1" x14ac:dyDescent="0.2">
      <c r="A30" s="6" t="s">
        <v>28</v>
      </c>
      <c r="B30" s="17">
        <f t="shared" si="1"/>
        <v>0</v>
      </c>
      <c r="C30" s="17">
        <f t="shared" si="1"/>
        <v>5.3929472999999994</v>
      </c>
      <c r="D30" s="17">
        <f t="shared" si="1"/>
        <v>0</v>
      </c>
      <c r="E30" s="17">
        <f t="shared" si="1"/>
        <v>0</v>
      </c>
      <c r="F30" s="17">
        <f t="shared" si="1"/>
        <v>0.37495120000000004</v>
      </c>
      <c r="G30" s="17">
        <f t="shared" si="1"/>
        <v>0</v>
      </c>
      <c r="H30" s="17">
        <f t="shared" si="1"/>
        <v>0</v>
      </c>
      <c r="I30" s="17">
        <f t="shared" si="1"/>
        <v>0.88504299999999991</v>
      </c>
      <c r="J30" s="17">
        <f t="shared" si="1"/>
        <v>0</v>
      </c>
      <c r="K30" s="17">
        <f t="shared" si="1"/>
        <v>6.6530577999999991</v>
      </c>
      <c r="L30" s="17"/>
      <c r="M30" s="17"/>
      <c r="N30" s="17"/>
      <c r="O30" s="17"/>
      <c r="P30" s="17"/>
      <c r="Q30" s="6" t="s">
        <v>28</v>
      </c>
      <c r="R30" s="17">
        <v>0</v>
      </c>
      <c r="S30" s="17">
        <v>463.71</v>
      </c>
      <c r="T30" s="17">
        <v>0</v>
      </c>
      <c r="U30" s="17">
        <v>0</v>
      </c>
      <c r="V30" s="17">
        <v>32.24</v>
      </c>
      <c r="W30" s="17">
        <v>0</v>
      </c>
      <c r="X30" s="17">
        <v>0</v>
      </c>
      <c r="Y30" s="17">
        <v>76.099999999999994</v>
      </c>
      <c r="Z30" s="17">
        <v>0</v>
      </c>
      <c r="AA30" s="17">
        <v>572.05999999999995</v>
      </c>
      <c r="AB30" s="18"/>
      <c r="AC30" s="18"/>
      <c r="AD30" s="18"/>
      <c r="AE30" s="18"/>
      <c r="AF30" s="18"/>
      <c r="AJ30" s="51"/>
      <c r="AK30" s="51"/>
    </row>
    <row r="31" spans="1:37" s="19" customFormat="1" ht="11.25" customHeight="1" x14ac:dyDescent="0.2">
      <c r="A31" s="6" t="s">
        <v>29</v>
      </c>
      <c r="B31" s="17">
        <f t="shared" si="1"/>
        <v>0</v>
      </c>
      <c r="C31" s="17">
        <f t="shared" si="1"/>
        <v>0.37215999999999999</v>
      </c>
      <c r="D31" s="17">
        <f t="shared" si="1"/>
        <v>0</v>
      </c>
      <c r="E31" s="17">
        <f t="shared" si="1"/>
        <v>0</v>
      </c>
      <c r="F31" s="17">
        <f t="shared" si="1"/>
        <v>0</v>
      </c>
      <c r="G31" s="17">
        <f t="shared" si="1"/>
        <v>0</v>
      </c>
      <c r="H31" s="17">
        <f t="shared" si="1"/>
        <v>0</v>
      </c>
      <c r="I31" s="17">
        <f t="shared" si="1"/>
        <v>0</v>
      </c>
      <c r="J31" s="17">
        <f t="shared" si="1"/>
        <v>0</v>
      </c>
      <c r="K31" s="17">
        <f t="shared" si="1"/>
        <v>0.37215999999999999</v>
      </c>
      <c r="L31" s="17"/>
      <c r="M31" s="17"/>
      <c r="N31" s="17"/>
      <c r="O31" s="17"/>
      <c r="P31" s="17"/>
      <c r="Q31" s="6" t="s">
        <v>29</v>
      </c>
      <c r="R31" s="17">
        <v>0</v>
      </c>
      <c r="S31" s="17">
        <v>32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32</v>
      </c>
      <c r="AB31" s="18"/>
      <c r="AC31" s="18"/>
      <c r="AD31" s="18"/>
      <c r="AE31" s="18"/>
      <c r="AF31" s="18"/>
      <c r="AJ31" s="51"/>
      <c r="AK31" s="51"/>
    </row>
    <row r="32" spans="1:37" s="19" customFormat="1" ht="10.5" customHeight="1" x14ac:dyDescent="0.2">
      <c r="A32" s="6" t="s">
        <v>34</v>
      </c>
      <c r="B32" s="17">
        <f t="shared" si="1"/>
        <v>0</v>
      </c>
      <c r="C32" s="17">
        <f t="shared" si="1"/>
        <v>0</v>
      </c>
      <c r="D32" s="17">
        <f t="shared" si="1"/>
        <v>0</v>
      </c>
      <c r="E32" s="17">
        <f t="shared" si="1"/>
        <v>0</v>
      </c>
      <c r="F32" s="17">
        <f t="shared" si="1"/>
        <v>0</v>
      </c>
      <c r="G32" s="17">
        <f t="shared" si="1"/>
        <v>0</v>
      </c>
      <c r="H32" s="17">
        <f t="shared" si="1"/>
        <v>0</v>
      </c>
      <c r="I32" s="17">
        <f t="shared" si="1"/>
        <v>0.78804879999999999</v>
      </c>
      <c r="J32" s="17">
        <f t="shared" si="1"/>
        <v>0</v>
      </c>
      <c r="K32" s="17">
        <f t="shared" si="1"/>
        <v>0.78804879999999999</v>
      </c>
      <c r="L32" s="17"/>
      <c r="M32" s="17"/>
      <c r="N32" s="17"/>
      <c r="O32" s="17"/>
      <c r="P32" s="17"/>
      <c r="Q32" s="6" t="s">
        <v>34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67.760000000000005</v>
      </c>
      <c r="Z32" s="17">
        <v>0</v>
      </c>
      <c r="AA32" s="17">
        <v>67.760000000000005</v>
      </c>
      <c r="AB32" s="18"/>
      <c r="AC32" s="18"/>
      <c r="AD32" s="18"/>
      <c r="AE32" s="18"/>
      <c r="AF32" s="18"/>
      <c r="AJ32" s="51"/>
      <c r="AK32" s="51"/>
    </row>
    <row r="33" spans="1:37" s="19" customFormat="1" ht="10.5" customHeight="1" x14ac:dyDescent="0.2">
      <c r="A33" s="6" t="s">
        <v>30</v>
      </c>
      <c r="B33" s="17">
        <f t="shared" si="1"/>
        <v>0</v>
      </c>
      <c r="C33" s="17">
        <f t="shared" si="1"/>
        <v>0</v>
      </c>
      <c r="D33" s="17">
        <f t="shared" si="1"/>
        <v>0</v>
      </c>
      <c r="E33" s="17">
        <f t="shared" si="1"/>
        <v>0</v>
      </c>
      <c r="F33" s="17">
        <f t="shared" si="1"/>
        <v>8.2099658999999985</v>
      </c>
      <c r="G33" s="17">
        <f t="shared" si="1"/>
        <v>0</v>
      </c>
      <c r="H33" s="17">
        <f t="shared" si="1"/>
        <v>0</v>
      </c>
      <c r="I33" s="17">
        <f t="shared" si="1"/>
        <v>1.7690393000000002</v>
      </c>
      <c r="J33" s="17">
        <f t="shared" si="1"/>
        <v>0</v>
      </c>
      <c r="K33" s="17">
        <f t="shared" si="1"/>
        <v>9.9790051999999996</v>
      </c>
      <c r="L33" s="17"/>
      <c r="M33" s="17"/>
      <c r="N33" s="17"/>
      <c r="O33" s="17"/>
      <c r="P33" s="17"/>
      <c r="Q33" s="6" t="s">
        <v>30</v>
      </c>
      <c r="R33" s="17">
        <v>0</v>
      </c>
      <c r="S33" s="17">
        <v>0</v>
      </c>
      <c r="T33" s="17">
        <v>0</v>
      </c>
      <c r="U33" s="17">
        <v>0</v>
      </c>
      <c r="V33" s="17">
        <v>705.93</v>
      </c>
      <c r="W33" s="17">
        <v>0</v>
      </c>
      <c r="X33" s="17">
        <v>0</v>
      </c>
      <c r="Y33" s="17">
        <v>152.11000000000001</v>
      </c>
      <c r="Z33" s="17">
        <v>0</v>
      </c>
      <c r="AA33" s="17">
        <v>858.04</v>
      </c>
      <c r="AB33" s="18"/>
      <c r="AC33" s="18"/>
      <c r="AD33" s="18"/>
      <c r="AE33" s="18"/>
      <c r="AF33" s="18"/>
      <c r="AJ33" s="51"/>
      <c r="AK33" s="51"/>
    </row>
    <row r="34" spans="1:37" s="19" customFormat="1" ht="10.5" customHeight="1" x14ac:dyDescent="0.25">
      <c r="A34" s="29" t="s">
        <v>35</v>
      </c>
      <c r="B34" s="25">
        <f t="shared" si="1"/>
        <v>0</v>
      </c>
      <c r="C34" s="25">
        <f t="shared" si="1"/>
        <v>1.1960291999999999</v>
      </c>
      <c r="D34" s="25">
        <f t="shared" si="1"/>
        <v>0</v>
      </c>
      <c r="E34" s="25">
        <f t="shared" si="1"/>
        <v>0</v>
      </c>
      <c r="F34" s="25">
        <f t="shared" si="1"/>
        <v>8.862990400000001</v>
      </c>
      <c r="G34" s="25">
        <f t="shared" si="1"/>
        <v>0</v>
      </c>
      <c r="H34" s="25">
        <f t="shared" si="1"/>
        <v>0</v>
      </c>
      <c r="I34" s="25">
        <f t="shared" si="1"/>
        <v>30.9019567</v>
      </c>
      <c r="J34" s="25">
        <f t="shared" si="1"/>
        <v>0</v>
      </c>
      <c r="K34" s="25">
        <f t="shared" si="1"/>
        <v>40.960976299999999</v>
      </c>
      <c r="L34" s="25"/>
      <c r="M34" s="25"/>
      <c r="N34" s="25"/>
      <c r="O34" s="25"/>
      <c r="P34" s="17"/>
      <c r="Q34" s="29" t="s">
        <v>35</v>
      </c>
      <c r="R34" s="25">
        <v>0</v>
      </c>
      <c r="S34" s="25">
        <v>102.84</v>
      </c>
      <c r="T34" s="25">
        <v>0</v>
      </c>
      <c r="U34" s="25">
        <v>0</v>
      </c>
      <c r="V34" s="25">
        <v>762.08</v>
      </c>
      <c r="W34" s="25">
        <v>0</v>
      </c>
      <c r="X34" s="25">
        <v>0</v>
      </c>
      <c r="Y34" s="25">
        <v>2657.09</v>
      </c>
      <c r="Z34" s="25">
        <v>0</v>
      </c>
      <c r="AA34" s="25">
        <v>3522.01</v>
      </c>
      <c r="AB34" s="18"/>
      <c r="AC34" s="18"/>
      <c r="AD34" s="18"/>
      <c r="AE34" s="18"/>
      <c r="AF34" s="18"/>
      <c r="AJ34" s="51"/>
      <c r="AK34" s="51"/>
    </row>
    <row r="35" spans="1:37" s="19" customFormat="1" ht="10.5" customHeight="1" x14ac:dyDescent="0.25">
      <c r="A35" s="30" t="s">
        <v>36</v>
      </c>
      <c r="B35" s="31">
        <f t="shared" si="1"/>
        <v>31.442984299999999</v>
      </c>
      <c r="C35" s="31">
        <f t="shared" si="1"/>
        <v>20.134321199999999</v>
      </c>
      <c r="D35" s="31">
        <f t="shared" si="1"/>
        <v>0</v>
      </c>
      <c r="E35" s="31">
        <f t="shared" si="1"/>
        <v>893.6283823</v>
      </c>
      <c r="F35" s="31">
        <f t="shared" si="1"/>
        <v>683.37112419999994</v>
      </c>
      <c r="G35" s="31">
        <f t="shared" si="1"/>
        <v>7.6297451999999994</v>
      </c>
      <c r="H35" s="31">
        <f t="shared" si="1"/>
        <v>0</v>
      </c>
      <c r="I35" s="31">
        <f t="shared" si="1"/>
        <v>332.72197219999998</v>
      </c>
      <c r="J35" s="31">
        <f t="shared" si="1"/>
        <v>27.065103399999998</v>
      </c>
      <c r="K35" s="31">
        <f t="shared" si="1"/>
        <v>1995.9935164999997</v>
      </c>
      <c r="L35" s="39"/>
      <c r="M35" s="39"/>
      <c r="N35" s="39"/>
      <c r="O35" s="39"/>
      <c r="P35" s="17"/>
      <c r="Q35" s="30" t="s">
        <v>36</v>
      </c>
      <c r="R35" s="31">
        <v>2703.61</v>
      </c>
      <c r="S35" s="31">
        <v>1731.24</v>
      </c>
      <c r="T35" s="31">
        <v>0</v>
      </c>
      <c r="U35" s="31">
        <v>76838.210000000006</v>
      </c>
      <c r="V35" s="31">
        <v>58759.34</v>
      </c>
      <c r="W35" s="31">
        <v>656.04</v>
      </c>
      <c r="X35" s="31">
        <v>0</v>
      </c>
      <c r="Y35" s="31">
        <v>28608.94</v>
      </c>
      <c r="Z35" s="31">
        <v>2327.1799999999998</v>
      </c>
      <c r="AA35" s="31">
        <v>171624.55</v>
      </c>
      <c r="AB35" s="18"/>
      <c r="AC35" s="18"/>
      <c r="AD35" s="18"/>
      <c r="AE35" s="18"/>
      <c r="AF35" s="18"/>
      <c r="AJ35" s="51"/>
      <c r="AK35" s="51"/>
    </row>
    <row r="36" spans="1:37" s="19" customFormat="1" ht="10.5" customHeight="1" x14ac:dyDescent="0.25">
      <c r="A36" s="16" t="s">
        <v>37</v>
      </c>
      <c r="B36" s="25">
        <f t="shared" si="1"/>
        <v>13.897384799999999</v>
      </c>
      <c r="C36" s="25">
        <f t="shared" si="1"/>
        <v>15.761906399999999</v>
      </c>
      <c r="D36" s="25">
        <f t="shared" si="1"/>
        <v>0</v>
      </c>
      <c r="E36" s="25">
        <f t="shared" si="1"/>
        <v>76.886511499999997</v>
      </c>
      <c r="F36" s="25">
        <f t="shared" si="1"/>
        <v>179.58534279999998</v>
      </c>
      <c r="G36" s="25">
        <f t="shared" si="1"/>
        <v>2.8269040999999997</v>
      </c>
      <c r="H36" s="25">
        <f t="shared" si="1"/>
        <v>0</v>
      </c>
      <c r="I36" s="25">
        <f t="shared" si="1"/>
        <v>111.3379442</v>
      </c>
      <c r="J36" s="25">
        <f t="shared" si="1"/>
        <v>11.6443049</v>
      </c>
      <c r="K36" s="25">
        <f t="shared" si="1"/>
        <v>411.94018240000003</v>
      </c>
      <c r="L36" s="25"/>
      <c r="M36" s="25"/>
      <c r="N36" s="25"/>
      <c r="O36" s="25"/>
      <c r="P36" s="17"/>
      <c r="Q36" s="16" t="s">
        <v>37</v>
      </c>
      <c r="R36" s="25">
        <v>1194.96</v>
      </c>
      <c r="S36" s="25">
        <v>1355.28</v>
      </c>
      <c r="T36" s="25">
        <v>0</v>
      </c>
      <c r="U36" s="25">
        <v>6611.05</v>
      </c>
      <c r="V36" s="25">
        <v>15441.56</v>
      </c>
      <c r="W36" s="25">
        <v>243.07</v>
      </c>
      <c r="X36" s="25">
        <v>0</v>
      </c>
      <c r="Y36" s="25">
        <v>9573.34</v>
      </c>
      <c r="Z36" s="25">
        <v>1001.23</v>
      </c>
      <c r="AA36" s="25">
        <v>35420.480000000003</v>
      </c>
      <c r="AB36" s="18"/>
      <c r="AC36" s="18"/>
      <c r="AD36" s="18"/>
      <c r="AE36" s="18"/>
      <c r="AF36" s="18"/>
      <c r="AJ36" s="51"/>
      <c r="AK36" s="51"/>
    </row>
    <row r="37" spans="1:37" s="19" customFormat="1" ht="10.5" customHeight="1" x14ac:dyDescent="0.2">
      <c r="A37" s="6" t="s">
        <v>38</v>
      </c>
      <c r="B37" s="17">
        <f t="shared" si="1"/>
        <v>0</v>
      </c>
      <c r="C37" s="17">
        <f t="shared" si="1"/>
        <v>2.8281833999999999</v>
      </c>
      <c r="D37" s="17">
        <f t="shared" si="1"/>
        <v>0</v>
      </c>
      <c r="E37" s="17">
        <f t="shared" si="1"/>
        <v>24.680488199999999</v>
      </c>
      <c r="F37" s="17">
        <f t="shared" si="1"/>
        <v>0.10501889999999998</v>
      </c>
      <c r="G37" s="17">
        <f t="shared" si="1"/>
        <v>2.8269040999999997</v>
      </c>
      <c r="H37" s="17">
        <f t="shared" si="1"/>
        <v>0</v>
      </c>
      <c r="I37" s="17">
        <f t="shared" si="1"/>
        <v>0</v>
      </c>
      <c r="J37" s="17">
        <f t="shared" si="1"/>
        <v>0</v>
      </c>
      <c r="K37" s="17">
        <f t="shared" si="1"/>
        <v>30.440710899999996</v>
      </c>
      <c r="L37" s="17"/>
      <c r="M37" s="17"/>
      <c r="N37" s="17"/>
      <c r="O37" s="17"/>
      <c r="P37" s="17"/>
      <c r="Q37" s="6" t="s">
        <v>38</v>
      </c>
      <c r="R37" s="17">
        <v>0</v>
      </c>
      <c r="S37" s="17">
        <v>243.18</v>
      </c>
      <c r="T37" s="17">
        <v>0</v>
      </c>
      <c r="U37" s="17">
        <v>2122.14</v>
      </c>
      <c r="V37" s="17">
        <v>9.0299999999999994</v>
      </c>
      <c r="W37" s="17">
        <v>243.07</v>
      </c>
      <c r="X37" s="17">
        <v>0</v>
      </c>
      <c r="Y37" s="17">
        <v>0</v>
      </c>
      <c r="Z37" s="17">
        <v>0</v>
      </c>
      <c r="AA37" s="17">
        <v>2617.4299999999998</v>
      </c>
      <c r="AB37" s="18"/>
      <c r="AC37" s="18"/>
      <c r="AD37" s="18"/>
      <c r="AE37" s="18"/>
      <c r="AF37" s="18"/>
      <c r="AJ37" s="51"/>
      <c r="AK37" s="51"/>
    </row>
    <row r="38" spans="1:37" s="19" customFormat="1" ht="11.25" customHeight="1" x14ac:dyDescent="0.2">
      <c r="A38" s="6" t="s">
        <v>39</v>
      </c>
      <c r="B38" s="17">
        <f t="shared" si="1"/>
        <v>8.6061999999999996E-3</v>
      </c>
      <c r="C38" s="17">
        <f t="shared" si="1"/>
        <v>11.8990019</v>
      </c>
      <c r="D38" s="17">
        <f t="shared" si="1"/>
        <v>0</v>
      </c>
      <c r="E38" s="17">
        <f t="shared" si="1"/>
        <v>0.91923520000000003</v>
      </c>
      <c r="F38" s="17">
        <f t="shared" si="1"/>
        <v>8.5019951999999996</v>
      </c>
      <c r="G38" s="17">
        <f t="shared" si="1"/>
        <v>0</v>
      </c>
      <c r="H38" s="17">
        <f t="shared" si="1"/>
        <v>0</v>
      </c>
      <c r="I38" s="17">
        <f t="shared" si="1"/>
        <v>5.3030474000000005</v>
      </c>
      <c r="J38" s="17">
        <f t="shared" si="1"/>
        <v>0</v>
      </c>
      <c r="K38" s="17">
        <f t="shared" si="1"/>
        <v>26.631769600000002</v>
      </c>
      <c r="L38" s="17"/>
      <c r="M38" s="17"/>
      <c r="N38" s="17"/>
      <c r="O38" s="17"/>
      <c r="P38" s="17"/>
      <c r="Q38" s="6" t="s">
        <v>39</v>
      </c>
      <c r="R38" s="17">
        <v>0.74</v>
      </c>
      <c r="S38" s="17">
        <v>1023.13</v>
      </c>
      <c r="T38" s="17">
        <v>0</v>
      </c>
      <c r="U38" s="17">
        <v>79.040000000000006</v>
      </c>
      <c r="V38" s="17">
        <v>731.04</v>
      </c>
      <c r="W38" s="17">
        <v>0</v>
      </c>
      <c r="X38" s="17">
        <v>0</v>
      </c>
      <c r="Y38" s="17">
        <v>455.98</v>
      </c>
      <c r="Z38" s="17">
        <v>0</v>
      </c>
      <c r="AA38" s="17">
        <v>2289.92</v>
      </c>
      <c r="AB38" s="18"/>
      <c r="AC38" s="18"/>
      <c r="AD38" s="18"/>
      <c r="AE38" s="18"/>
      <c r="AF38" s="18"/>
      <c r="AJ38" s="51"/>
      <c r="AK38" s="51"/>
    </row>
    <row r="39" spans="1:37" s="19" customFormat="1" ht="11.25" customHeight="1" x14ac:dyDescent="0.2">
      <c r="A39" s="6" t="s">
        <v>40</v>
      </c>
      <c r="B39" s="17">
        <f t="shared" si="1"/>
        <v>8.9085799999999993E-2</v>
      </c>
      <c r="C39" s="17">
        <f t="shared" si="1"/>
        <v>1.0347211000000001</v>
      </c>
      <c r="D39" s="17">
        <f t="shared" si="1"/>
        <v>0</v>
      </c>
      <c r="E39" s="17">
        <f t="shared" si="1"/>
        <v>0.945519</v>
      </c>
      <c r="F39" s="17">
        <f t="shared" si="1"/>
        <v>5.6629959000000003</v>
      </c>
      <c r="G39" s="17">
        <f t="shared" si="1"/>
        <v>0</v>
      </c>
      <c r="H39" s="17">
        <f t="shared" si="1"/>
        <v>0</v>
      </c>
      <c r="I39" s="17">
        <f t="shared" si="1"/>
        <v>7.3239925000000001</v>
      </c>
      <c r="J39" s="17">
        <f t="shared" si="1"/>
        <v>0</v>
      </c>
      <c r="K39" s="17">
        <f t="shared" si="1"/>
        <v>15.056197999999998</v>
      </c>
      <c r="L39" s="17"/>
      <c r="M39" s="17"/>
      <c r="N39" s="17"/>
      <c r="O39" s="17"/>
      <c r="P39" s="17"/>
      <c r="Q39" s="6" t="s">
        <v>40</v>
      </c>
      <c r="R39" s="17">
        <v>7.66</v>
      </c>
      <c r="S39" s="17">
        <v>88.97</v>
      </c>
      <c r="T39" s="17">
        <v>0</v>
      </c>
      <c r="U39" s="17">
        <v>81.3</v>
      </c>
      <c r="V39" s="17">
        <v>486.93</v>
      </c>
      <c r="W39" s="17">
        <v>0</v>
      </c>
      <c r="X39" s="17">
        <v>0</v>
      </c>
      <c r="Y39" s="17">
        <v>629.75</v>
      </c>
      <c r="Z39" s="17">
        <v>0</v>
      </c>
      <c r="AA39" s="17">
        <v>1294.5999999999999</v>
      </c>
      <c r="AB39" s="18"/>
      <c r="AC39" s="18"/>
      <c r="AD39" s="18"/>
      <c r="AE39" s="18"/>
      <c r="AF39" s="18"/>
      <c r="AJ39" s="51"/>
      <c r="AK39" s="51"/>
    </row>
    <row r="40" spans="1:37" s="19" customFormat="1" ht="10.5" customHeight="1" x14ac:dyDescent="0.2">
      <c r="A40" s="6" t="s">
        <v>41</v>
      </c>
      <c r="B40" s="17">
        <f t="shared" si="1"/>
        <v>9.4478630999999993</v>
      </c>
      <c r="C40" s="17">
        <f t="shared" si="1"/>
        <v>0</v>
      </c>
      <c r="D40" s="17">
        <f t="shared" si="1"/>
        <v>0</v>
      </c>
      <c r="E40" s="17">
        <f t="shared" si="1"/>
        <v>3.3975881999999999</v>
      </c>
      <c r="F40" s="17">
        <f t="shared" si="1"/>
        <v>15.565010499999998</v>
      </c>
      <c r="G40" s="17">
        <f t="shared" si="1"/>
        <v>0</v>
      </c>
      <c r="H40" s="17">
        <f t="shared" si="1"/>
        <v>0</v>
      </c>
      <c r="I40" s="17">
        <f t="shared" si="1"/>
        <v>7.2470018999999999</v>
      </c>
      <c r="J40" s="17">
        <f t="shared" si="1"/>
        <v>2.8144599999999999E-2</v>
      </c>
      <c r="K40" s="17">
        <f t="shared" si="1"/>
        <v>35.685492000000004</v>
      </c>
      <c r="L40" s="17"/>
      <c r="M40" s="17"/>
      <c r="N40" s="17"/>
      <c r="O40" s="17"/>
      <c r="P40" s="17"/>
      <c r="Q40" s="6" t="s">
        <v>41</v>
      </c>
      <c r="R40" s="17">
        <v>812.37</v>
      </c>
      <c r="S40" s="17">
        <v>0</v>
      </c>
      <c r="T40" s="17">
        <v>0</v>
      </c>
      <c r="U40" s="17">
        <v>292.14</v>
      </c>
      <c r="V40" s="17">
        <v>1338.35</v>
      </c>
      <c r="W40" s="17">
        <v>0</v>
      </c>
      <c r="X40" s="17">
        <v>0</v>
      </c>
      <c r="Y40" s="17">
        <v>623.13</v>
      </c>
      <c r="Z40" s="17">
        <v>2.42</v>
      </c>
      <c r="AA40" s="17">
        <v>3068.4</v>
      </c>
      <c r="AB40" s="18"/>
      <c r="AC40" s="18"/>
      <c r="AD40" s="18"/>
      <c r="AE40" s="18"/>
      <c r="AF40" s="18"/>
      <c r="AJ40" s="51"/>
      <c r="AK40" s="51"/>
    </row>
    <row r="41" spans="1:37" s="19" customFormat="1" ht="10.5" customHeight="1" x14ac:dyDescent="0.2">
      <c r="A41" s="6" t="s">
        <v>42</v>
      </c>
      <c r="B41" s="17">
        <f t="shared" si="1"/>
        <v>0.26655960000000001</v>
      </c>
      <c r="C41" s="17">
        <f t="shared" si="1"/>
        <v>0</v>
      </c>
      <c r="D41" s="17">
        <f t="shared" si="1"/>
        <v>0</v>
      </c>
      <c r="E41" s="17">
        <f t="shared" si="1"/>
        <v>2.9465767999999999</v>
      </c>
      <c r="F41" s="17">
        <f t="shared" si="1"/>
        <v>50.064009899999995</v>
      </c>
      <c r="G41" s="17">
        <f t="shared" si="1"/>
        <v>0</v>
      </c>
      <c r="H41" s="17">
        <f t="shared" si="1"/>
        <v>0</v>
      </c>
      <c r="I41" s="17">
        <f t="shared" si="1"/>
        <v>21.0790261</v>
      </c>
      <c r="J41" s="17">
        <f t="shared" si="1"/>
        <v>11.495440899999998</v>
      </c>
      <c r="K41" s="17">
        <f t="shared" si="1"/>
        <v>85.851496999999995</v>
      </c>
      <c r="L41" s="17"/>
      <c r="M41" s="17"/>
      <c r="N41" s="17"/>
      <c r="O41" s="17"/>
      <c r="P41" s="17"/>
      <c r="Q41" s="6" t="s">
        <v>42</v>
      </c>
      <c r="R41" s="17">
        <v>22.92</v>
      </c>
      <c r="S41" s="17">
        <v>0</v>
      </c>
      <c r="T41" s="17">
        <v>0</v>
      </c>
      <c r="U41" s="17">
        <v>253.36</v>
      </c>
      <c r="V41" s="17">
        <v>4304.7299999999996</v>
      </c>
      <c r="W41" s="17">
        <v>0</v>
      </c>
      <c r="X41" s="17">
        <v>0</v>
      </c>
      <c r="Y41" s="17">
        <v>1812.47</v>
      </c>
      <c r="Z41" s="17">
        <v>988.43</v>
      </c>
      <c r="AA41" s="17">
        <v>7381.9</v>
      </c>
      <c r="AB41" s="18"/>
      <c r="AC41" s="18"/>
      <c r="AD41" s="18"/>
      <c r="AE41" s="18"/>
      <c r="AF41" s="18"/>
      <c r="AJ41" s="51"/>
      <c r="AK41" s="51"/>
    </row>
    <row r="42" spans="1:37" s="19" customFormat="1" ht="10.5" customHeight="1" x14ac:dyDescent="0.2">
      <c r="A42" s="6" t="s">
        <v>43</v>
      </c>
      <c r="B42" s="17">
        <f t="shared" si="1"/>
        <v>0.11327619999999999</v>
      </c>
      <c r="C42" s="17">
        <f t="shared" si="1"/>
        <v>0</v>
      </c>
      <c r="D42" s="17">
        <f t="shared" si="1"/>
        <v>0</v>
      </c>
      <c r="E42" s="17">
        <f t="shared" si="1"/>
        <v>3.1666163999999997</v>
      </c>
      <c r="F42" s="17">
        <f t="shared" si="1"/>
        <v>9.6560401000000002</v>
      </c>
      <c r="G42" s="17">
        <f t="shared" si="1"/>
        <v>0</v>
      </c>
      <c r="H42" s="17">
        <f t="shared" si="1"/>
        <v>0</v>
      </c>
      <c r="I42" s="17">
        <f t="shared" si="1"/>
        <v>8.5689839999999986</v>
      </c>
      <c r="J42" s="17">
        <f t="shared" si="1"/>
        <v>0</v>
      </c>
      <c r="K42" s="17">
        <f t="shared" si="1"/>
        <v>21.504916699999999</v>
      </c>
      <c r="L42" s="17"/>
      <c r="M42" s="17"/>
      <c r="N42" s="17"/>
      <c r="O42" s="17"/>
      <c r="P42" s="17"/>
      <c r="Q42" s="6" t="s">
        <v>43</v>
      </c>
      <c r="R42" s="17">
        <v>9.74</v>
      </c>
      <c r="S42" s="17">
        <v>0</v>
      </c>
      <c r="T42" s="17">
        <v>0</v>
      </c>
      <c r="U42" s="17">
        <v>272.27999999999997</v>
      </c>
      <c r="V42" s="17">
        <v>830.27</v>
      </c>
      <c r="W42" s="17">
        <v>0</v>
      </c>
      <c r="X42" s="17">
        <v>0</v>
      </c>
      <c r="Y42" s="17">
        <v>736.8</v>
      </c>
      <c r="Z42" s="17">
        <v>0</v>
      </c>
      <c r="AA42" s="17">
        <v>1849.09</v>
      </c>
      <c r="AB42" s="18"/>
      <c r="AC42" s="18"/>
      <c r="AD42" s="18"/>
      <c r="AE42" s="18"/>
      <c r="AF42" s="18"/>
      <c r="AJ42" s="51"/>
      <c r="AK42" s="51"/>
    </row>
    <row r="43" spans="1:37" s="19" customFormat="1" ht="10.5" customHeight="1" x14ac:dyDescent="0.2">
      <c r="A43" s="6" t="s">
        <v>44</v>
      </c>
      <c r="B43" s="17">
        <f t="shared" si="1"/>
        <v>6.6174700000000003E-2</v>
      </c>
      <c r="C43" s="17">
        <f t="shared" si="1"/>
        <v>0</v>
      </c>
      <c r="D43" s="17">
        <f t="shared" si="1"/>
        <v>0</v>
      </c>
      <c r="E43" s="17">
        <f t="shared" si="1"/>
        <v>0.72501420000000005</v>
      </c>
      <c r="F43" s="17">
        <f t="shared" si="1"/>
        <v>5.0219503000000003</v>
      </c>
      <c r="G43" s="17">
        <f t="shared" si="1"/>
        <v>0</v>
      </c>
      <c r="H43" s="17">
        <f t="shared" si="1"/>
        <v>0</v>
      </c>
      <c r="I43" s="17">
        <f t="shared" si="1"/>
        <v>5.6969555000000005</v>
      </c>
      <c r="J43" s="17">
        <f t="shared" si="1"/>
        <v>0</v>
      </c>
      <c r="K43" s="17">
        <f t="shared" si="1"/>
        <v>11.510211</v>
      </c>
      <c r="L43" s="17"/>
      <c r="M43" s="17"/>
      <c r="N43" s="17"/>
      <c r="O43" s="17"/>
      <c r="P43" s="17"/>
      <c r="Q43" s="6" t="s">
        <v>44</v>
      </c>
      <c r="R43" s="17">
        <v>5.69</v>
      </c>
      <c r="S43" s="17">
        <v>0</v>
      </c>
      <c r="T43" s="17">
        <v>0</v>
      </c>
      <c r="U43" s="17">
        <v>62.34</v>
      </c>
      <c r="V43" s="17">
        <v>431.81</v>
      </c>
      <c r="W43" s="17">
        <v>0</v>
      </c>
      <c r="X43" s="17">
        <v>0</v>
      </c>
      <c r="Y43" s="17">
        <v>489.85</v>
      </c>
      <c r="Z43" s="17">
        <v>0</v>
      </c>
      <c r="AA43" s="17">
        <v>989.7</v>
      </c>
      <c r="AB43" s="18"/>
      <c r="AC43" s="18"/>
      <c r="AD43" s="18"/>
      <c r="AE43" s="18"/>
      <c r="AF43" s="18"/>
      <c r="AJ43" s="51"/>
      <c r="AK43" s="51"/>
    </row>
    <row r="44" spans="1:37" s="19" customFormat="1" ht="10.5" customHeight="1" x14ac:dyDescent="0.2">
      <c r="A44" s="6" t="s">
        <v>45</v>
      </c>
      <c r="B44" s="17">
        <f t="shared" ref="B44:K62" si="2">R44*$N$4</f>
        <v>0.47950489999999996</v>
      </c>
      <c r="C44" s="17">
        <f t="shared" si="2"/>
        <v>0</v>
      </c>
      <c r="D44" s="17">
        <f t="shared" si="2"/>
        <v>0</v>
      </c>
      <c r="E44" s="17">
        <f t="shared" si="2"/>
        <v>2.1642266999999999</v>
      </c>
      <c r="F44" s="17">
        <f t="shared" si="2"/>
        <v>12.034956599999999</v>
      </c>
      <c r="G44" s="17">
        <f t="shared" si="2"/>
        <v>0</v>
      </c>
      <c r="H44" s="17">
        <f t="shared" si="2"/>
        <v>0</v>
      </c>
      <c r="I44" s="17">
        <f t="shared" si="2"/>
        <v>5.8239551000000001</v>
      </c>
      <c r="J44" s="17">
        <f t="shared" si="2"/>
        <v>0</v>
      </c>
      <c r="K44" s="17">
        <f t="shared" si="2"/>
        <v>20.502643299999999</v>
      </c>
      <c r="L44" s="17"/>
      <c r="M44" s="17"/>
      <c r="N44" s="17"/>
      <c r="O44" s="17"/>
      <c r="P44" s="17"/>
      <c r="Q44" s="6" t="s">
        <v>45</v>
      </c>
      <c r="R44" s="17">
        <v>41.23</v>
      </c>
      <c r="S44" s="17">
        <v>0</v>
      </c>
      <c r="T44" s="17">
        <v>0</v>
      </c>
      <c r="U44" s="17">
        <v>186.09</v>
      </c>
      <c r="V44" s="17">
        <v>1034.82</v>
      </c>
      <c r="W44" s="17">
        <v>0</v>
      </c>
      <c r="X44" s="17">
        <v>0</v>
      </c>
      <c r="Y44" s="17">
        <v>500.77</v>
      </c>
      <c r="Z44" s="17">
        <v>0</v>
      </c>
      <c r="AA44" s="17">
        <v>1762.91</v>
      </c>
      <c r="AB44" s="18"/>
      <c r="AC44" s="18"/>
      <c r="AD44" s="18"/>
      <c r="AE44" s="18"/>
      <c r="AF44" s="18"/>
      <c r="AJ44" s="51"/>
      <c r="AK44" s="51"/>
    </row>
    <row r="45" spans="1:37" s="19" customFormat="1" ht="10.5" customHeight="1" x14ac:dyDescent="0.2">
      <c r="A45" s="6" t="s">
        <v>46</v>
      </c>
      <c r="B45" s="17">
        <f t="shared" si="2"/>
        <v>0.34064269999999996</v>
      </c>
      <c r="C45" s="17">
        <f t="shared" si="2"/>
        <v>0</v>
      </c>
      <c r="D45" s="17">
        <f t="shared" si="2"/>
        <v>0</v>
      </c>
      <c r="E45" s="17">
        <f t="shared" si="2"/>
        <v>3.4569011999999999</v>
      </c>
      <c r="F45" s="17">
        <f t="shared" si="2"/>
        <v>29.6969724</v>
      </c>
      <c r="G45" s="17">
        <f t="shared" si="2"/>
        <v>0</v>
      </c>
      <c r="H45" s="17">
        <f t="shared" si="2"/>
        <v>0</v>
      </c>
      <c r="I45" s="17">
        <f t="shared" si="2"/>
        <v>11.5699892</v>
      </c>
      <c r="J45" s="17">
        <f t="shared" si="2"/>
        <v>0</v>
      </c>
      <c r="K45" s="17">
        <f t="shared" si="2"/>
        <v>45.064621799999998</v>
      </c>
      <c r="L45" s="17"/>
      <c r="M45" s="17"/>
      <c r="N45" s="17"/>
      <c r="O45" s="17"/>
      <c r="P45" s="17"/>
      <c r="Q45" s="6" t="s">
        <v>46</v>
      </c>
      <c r="R45" s="17">
        <v>29.29</v>
      </c>
      <c r="S45" s="17">
        <v>0</v>
      </c>
      <c r="T45" s="17">
        <v>0</v>
      </c>
      <c r="U45" s="17">
        <v>297.24</v>
      </c>
      <c r="V45" s="17">
        <v>2553.48</v>
      </c>
      <c r="W45" s="17">
        <v>0</v>
      </c>
      <c r="X45" s="17">
        <v>0</v>
      </c>
      <c r="Y45" s="17">
        <v>994.84</v>
      </c>
      <c r="Z45" s="17">
        <v>0</v>
      </c>
      <c r="AA45" s="17">
        <v>3874.86</v>
      </c>
      <c r="AB45" s="18"/>
      <c r="AC45" s="18"/>
      <c r="AD45" s="18"/>
      <c r="AE45" s="18"/>
      <c r="AF45" s="18"/>
      <c r="AJ45" s="51"/>
      <c r="AK45" s="51"/>
    </row>
    <row r="46" spans="1:37" s="19" customFormat="1" ht="10.5" customHeight="1" x14ac:dyDescent="0.2">
      <c r="A46" s="6" t="s">
        <v>47</v>
      </c>
      <c r="B46" s="17">
        <f t="shared" si="2"/>
        <v>0.62360059999999995</v>
      </c>
      <c r="C46" s="17">
        <f t="shared" si="2"/>
        <v>0</v>
      </c>
      <c r="D46" s="17">
        <f t="shared" si="2"/>
        <v>0</v>
      </c>
      <c r="E46" s="17">
        <f t="shared" si="2"/>
        <v>1.971285</v>
      </c>
      <c r="F46" s="17">
        <f t="shared" si="2"/>
        <v>4.6118765000000002</v>
      </c>
      <c r="G46" s="17">
        <f t="shared" si="2"/>
        <v>0</v>
      </c>
      <c r="H46" s="17">
        <f t="shared" si="2"/>
        <v>0</v>
      </c>
      <c r="I46" s="17">
        <f t="shared" si="2"/>
        <v>3.3030362999999996</v>
      </c>
      <c r="J46" s="17">
        <f t="shared" si="2"/>
        <v>0.1207194</v>
      </c>
      <c r="K46" s="17">
        <f t="shared" si="2"/>
        <v>10.6305178</v>
      </c>
      <c r="L46" s="17"/>
      <c r="M46" s="17"/>
      <c r="N46" s="17"/>
      <c r="O46" s="17"/>
      <c r="P46" s="17"/>
      <c r="Q46" s="6" t="s">
        <v>47</v>
      </c>
      <c r="R46" s="17">
        <v>53.62</v>
      </c>
      <c r="S46" s="17">
        <v>0</v>
      </c>
      <c r="T46" s="17">
        <v>0</v>
      </c>
      <c r="U46" s="17">
        <v>169.5</v>
      </c>
      <c r="V46" s="17">
        <v>396.55</v>
      </c>
      <c r="W46" s="17">
        <v>0</v>
      </c>
      <c r="X46" s="17">
        <v>0</v>
      </c>
      <c r="Y46" s="17">
        <v>284.01</v>
      </c>
      <c r="Z46" s="17">
        <v>10.38</v>
      </c>
      <c r="AA46" s="17">
        <v>914.06</v>
      </c>
      <c r="AB46" s="18"/>
      <c r="AC46" s="18"/>
      <c r="AD46" s="18"/>
      <c r="AE46" s="18"/>
      <c r="AF46" s="18"/>
      <c r="AJ46" s="51"/>
      <c r="AK46" s="51"/>
    </row>
    <row r="47" spans="1:37" s="19" customFormat="1" ht="10.5" customHeight="1" x14ac:dyDescent="0.2">
      <c r="A47" s="6" t="s">
        <v>48</v>
      </c>
      <c r="B47" s="17">
        <f t="shared" si="2"/>
        <v>0.85143229999999992</v>
      </c>
      <c r="C47" s="17">
        <f t="shared" si="2"/>
        <v>0</v>
      </c>
      <c r="D47" s="17">
        <f t="shared" si="2"/>
        <v>0</v>
      </c>
      <c r="E47" s="17">
        <f t="shared" si="2"/>
        <v>1.2931397</v>
      </c>
      <c r="F47" s="17">
        <f t="shared" si="2"/>
        <v>24.665485499999999</v>
      </c>
      <c r="G47" s="17">
        <f t="shared" si="2"/>
        <v>0</v>
      </c>
      <c r="H47" s="17">
        <f t="shared" si="2"/>
        <v>0</v>
      </c>
      <c r="I47" s="17">
        <f t="shared" si="2"/>
        <v>11.511025099999999</v>
      </c>
      <c r="J47" s="17">
        <f t="shared" si="2"/>
        <v>0</v>
      </c>
      <c r="K47" s="17">
        <f t="shared" si="2"/>
        <v>38.321082599999997</v>
      </c>
      <c r="L47" s="17"/>
      <c r="M47" s="17"/>
      <c r="N47" s="17"/>
      <c r="O47" s="17"/>
      <c r="P47" s="17"/>
      <c r="Q47" s="6" t="s">
        <v>48</v>
      </c>
      <c r="R47" s="17">
        <v>73.209999999999994</v>
      </c>
      <c r="S47" s="17">
        <v>0</v>
      </c>
      <c r="T47" s="17">
        <v>0</v>
      </c>
      <c r="U47" s="17">
        <v>111.19</v>
      </c>
      <c r="V47" s="17">
        <v>2120.85</v>
      </c>
      <c r="W47" s="17">
        <v>0</v>
      </c>
      <c r="X47" s="17">
        <v>0</v>
      </c>
      <c r="Y47" s="17">
        <v>989.77</v>
      </c>
      <c r="Z47" s="17">
        <v>0</v>
      </c>
      <c r="AA47" s="17">
        <v>3295.02</v>
      </c>
      <c r="AB47" s="18"/>
      <c r="AC47" s="18"/>
      <c r="AD47" s="18"/>
      <c r="AE47" s="18"/>
      <c r="AF47" s="18"/>
      <c r="AJ47" s="51"/>
      <c r="AK47" s="51"/>
    </row>
    <row r="48" spans="1:37" s="19" customFormat="1" ht="11.25" customHeight="1" x14ac:dyDescent="0.2">
      <c r="A48" s="6" t="s">
        <v>113</v>
      </c>
      <c r="B48" s="17">
        <f t="shared" si="2"/>
        <v>1.6107549999999999</v>
      </c>
      <c r="C48" s="17">
        <f t="shared" si="2"/>
        <v>0</v>
      </c>
      <c r="D48" s="17">
        <f t="shared" si="2"/>
        <v>0</v>
      </c>
      <c r="E48" s="17">
        <f t="shared" si="2"/>
        <v>25.246404000000002</v>
      </c>
      <c r="F48" s="17">
        <f t="shared" si="2"/>
        <v>10.741002799999999</v>
      </c>
      <c r="G48" s="17">
        <f t="shared" si="2"/>
        <v>0</v>
      </c>
      <c r="H48" s="17">
        <f t="shared" si="2"/>
        <v>0</v>
      </c>
      <c r="I48" s="17">
        <f t="shared" si="2"/>
        <v>22.212951100000002</v>
      </c>
      <c r="J48" s="17">
        <f t="shared" si="2"/>
        <v>0</v>
      </c>
      <c r="K48" s="17">
        <f t="shared" si="2"/>
        <v>59.811112899999998</v>
      </c>
      <c r="L48" s="17"/>
      <c r="M48" s="17"/>
      <c r="N48" s="17"/>
      <c r="O48" s="17"/>
      <c r="P48" s="17"/>
      <c r="Q48" s="6" t="s">
        <v>113</v>
      </c>
      <c r="R48" s="17">
        <v>138.5</v>
      </c>
      <c r="S48" s="17">
        <v>0</v>
      </c>
      <c r="T48" s="17">
        <v>0</v>
      </c>
      <c r="U48" s="17">
        <v>2170.8000000000002</v>
      </c>
      <c r="V48" s="17">
        <v>923.56</v>
      </c>
      <c r="W48" s="17">
        <v>0</v>
      </c>
      <c r="X48" s="17">
        <v>0</v>
      </c>
      <c r="Y48" s="17">
        <v>1909.97</v>
      </c>
      <c r="Z48" s="17">
        <v>0</v>
      </c>
      <c r="AA48" s="17">
        <v>5142.83</v>
      </c>
      <c r="AB48" s="18"/>
      <c r="AC48" s="18"/>
      <c r="AD48" s="18"/>
      <c r="AE48" s="18"/>
      <c r="AF48" s="18"/>
      <c r="AJ48" s="51"/>
      <c r="AK48" s="51"/>
    </row>
    <row r="49" spans="1:37" s="19" customFormat="1" ht="11.25" customHeight="1" x14ac:dyDescent="0.2">
      <c r="A49" s="6" t="s">
        <v>49</v>
      </c>
      <c r="B49" s="17">
        <f t="shared" si="2"/>
        <v>0</v>
      </c>
      <c r="C49" s="17">
        <f t="shared" si="2"/>
        <v>0</v>
      </c>
      <c r="D49" s="17">
        <f t="shared" si="2"/>
        <v>0</v>
      </c>
      <c r="E49" s="17">
        <f t="shared" si="2"/>
        <v>5.9735168999999999</v>
      </c>
      <c r="F49" s="17">
        <f t="shared" si="2"/>
        <v>3.2580281999999996</v>
      </c>
      <c r="G49" s="17">
        <f t="shared" si="2"/>
        <v>0</v>
      </c>
      <c r="H49" s="17">
        <f t="shared" si="2"/>
        <v>0</v>
      </c>
      <c r="I49" s="17">
        <f t="shared" si="2"/>
        <v>1.69798</v>
      </c>
      <c r="J49" s="17">
        <f t="shared" si="2"/>
        <v>0</v>
      </c>
      <c r="K49" s="17">
        <f t="shared" si="2"/>
        <v>10.929525099999999</v>
      </c>
      <c r="L49" s="17"/>
      <c r="M49" s="17"/>
      <c r="N49" s="17"/>
      <c r="O49" s="17"/>
      <c r="P49" s="17"/>
      <c r="Q49" s="6" t="s">
        <v>49</v>
      </c>
      <c r="R49" s="17">
        <v>0</v>
      </c>
      <c r="S49" s="17">
        <v>0</v>
      </c>
      <c r="T49" s="17">
        <v>0</v>
      </c>
      <c r="U49" s="17">
        <v>513.63</v>
      </c>
      <c r="V49" s="17">
        <v>280.14</v>
      </c>
      <c r="W49" s="17">
        <v>0</v>
      </c>
      <c r="X49" s="17">
        <v>0</v>
      </c>
      <c r="Y49" s="17">
        <v>146</v>
      </c>
      <c r="Z49" s="17">
        <v>0</v>
      </c>
      <c r="AA49" s="17">
        <v>939.77</v>
      </c>
      <c r="AB49" s="18"/>
      <c r="AC49" s="18"/>
      <c r="AD49" s="18"/>
      <c r="AE49" s="18"/>
      <c r="AF49" s="18"/>
      <c r="AJ49" s="51"/>
      <c r="AK49" s="51"/>
    </row>
    <row r="50" spans="1:37" s="19" customFormat="1" ht="10.5" customHeight="1" x14ac:dyDescent="0.25">
      <c r="A50" s="16" t="s">
        <v>50</v>
      </c>
      <c r="B50" s="25">
        <f t="shared" si="2"/>
        <v>0</v>
      </c>
      <c r="C50" s="25">
        <f t="shared" si="2"/>
        <v>0</v>
      </c>
      <c r="D50" s="25">
        <f t="shared" si="2"/>
        <v>0</v>
      </c>
      <c r="E50" s="25">
        <f t="shared" si="2"/>
        <v>632.41858230000003</v>
      </c>
      <c r="F50" s="25">
        <f t="shared" si="2"/>
        <v>0.39262879999999994</v>
      </c>
      <c r="G50" s="25">
        <f t="shared" si="2"/>
        <v>0</v>
      </c>
      <c r="H50" s="25">
        <f t="shared" si="2"/>
        <v>0</v>
      </c>
      <c r="I50" s="25">
        <f t="shared" si="2"/>
        <v>8.8279841000000001</v>
      </c>
      <c r="J50" s="25">
        <f t="shared" si="2"/>
        <v>0</v>
      </c>
      <c r="K50" s="25">
        <f t="shared" si="2"/>
        <v>641.63919520000002</v>
      </c>
      <c r="L50" s="25"/>
      <c r="M50" s="25"/>
      <c r="N50" s="25"/>
      <c r="O50" s="25"/>
      <c r="P50" s="17"/>
      <c r="Q50" s="16" t="s">
        <v>75</v>
      </c>
      <c r="R50" s="25">
        <v>0</v>
      </c>
      <c r="S50" s="25">
        <v>0</v>
      </c>
      <c r="T50" s="25">
        <v>0</v>
      </c>
      <c r="U50" s="25">
        <v>54378.21</v>
      </c>
      <c r="V50" s="25">
        <v>33.76</v>
      </c>
      <c r="W50" s="25">
        <v>0</v>
      </c>
      <c r="X50" s="25">
        <v>0</v>
      </c>
      <c r="Y50" s="25">
        <v>759.07</v>
      </c>
      <c r="Z50" s="25">
        <v>0</v>
      </c>
      <c r="AA50" s="25">
        <v>55171.040000000001</v>
      </c>
      <c r="AB50" s="18"/>
      <c r="AC50" s="18"/>
      <c r="AD50" s="18"/>
      <c r="AE50" s="18"/>
      <c r="AF50" s="18"/>
      <c r="AJ50" s="51"/>
      <c r="AK50" s="51"/>
    </row>
    <row r="51" spans="1:37" s="19" customFormat="1" ht="10.5" customHeight="1" x14ac:dyDescent="0.2">
      <c r="A51" s="6" t="s">
        <v>51</v>
      </c>
      <c r="B51" s="17">
        <f t="shared" si="2"/>
        <v>0</v>
      </c>
      <c r="C51" s="17">
        <f t="shared" si="2"/>
        <v>0</v>
      </c>
      <c r="D51" s="17">
        <f t="shared" si="2"/>
        <v>0</v>
      </c>
      <c r="E51" s="17">
        <f t="shared" si="2"/>
        <v>136.9259213</v>
      </c>
      <c r="F51" s="17">
        <f t="shared" si="2"/>
        <v>0</v>
      </c>
      <c r="G51" s="17">
        <f t="shared" si="2"/>
        <v>0</v>
      </c>
      <c r="H51" s="17">
        <f t="shared" si="2"/>
        <v>0</v>
      </c>
      <c r="I51" s="17">
        <f t="shared" si="2"/>
        <v>0</v>
      </c>
      <c r="J51" s="17">
        <f t="shared" si="2"/>
        <v>0</v>
      </c>
      <c r="K51" s="17">
        <f t="shared" si="2"/>
        <v>136.9259213</v>
      </c>
      <c r="L51" s="17"/>
      <c r="M51" s="17"/>
      <c r="N51" s="17"/>
      <c r="O51" s="17"/>
      <c r="P51" s="17"/>
      <c r="Q51" s="6" t="s">
        <v>51</v>
      </c>
      <c r="R51" s="17">
        <v>0</v>
      </c>
      <c r="S51" s="17">
        <v>0</v>
      </c>
      <c r="T51" s="17">
        <v>0</v>
      </c>
      <c r="U51" s="17">
        <v>11773.51</v>
      </c>
      <c r="V51" s="17">
        <v>0</v>
      </c>
      <c r="W51" s="17">
        <v>0</v>
      </c>
      <c r="X51" s="17">
        <v>0</v>
      </c>
      <c r="Y51" s="17">
        <v>0</v>
      </c>
      <c r="Z51" s="17">
        <v>0</v>
      </c>
      <c r="AA51" s="17">
        <v>11773.51</v>
      </c>
      <c r="AB51" s="18"/>
      <c r="AC51" s="18"/>
      <c r="AD51" s="18"/>
      <c r="AE51" s="18"/>
      <c r="AF51" s="18"/>
      <c r="AJ51" s="51"/>
      <c r="AK51" s="51"/>
    </row>
    <row r="52" spans="1:37" s="19" customFormat="1" ht="10.5" customHeight="1" x14ac:dyDescent="0.2">
      <c r="A52" s="6" t="s">
        <v>52</v>
      </c>
      <c r="B52" s="17">
        <f t="shared" si="2"/>
        <v>0</v>
      </c>
      <c r="C52" s="17">
        <f t="shared" si="2"/>
        <v>0</v>
      </c>
      <c r="D52" s="17">
        <f t="shared" si="2"/>
        <v>0</v>
      </c>
      <c r="E52" s="17">
        <f t="shared" si="2"/>
        <v>7.7253438000000001</v>
      </c>
      <c r="F52" s="17">
        <f t="shared" si="2"/>
        <v>0</v>
      </c>
      <c r="G52" s="17">
        <f t="shared" si="2"/>
        <v>0</v>
      </c>
      <c r="H52" s="17">
        <f t="shared" si="2"/>
        <v>0</v>
      </c>
      <c r="I52" s="17">
        <f t="shared" si="2"/>
        <v>8.8279841000000001</v>
      </c>
      <c r="J52" s="17">
        <f t="shared" si="2"/>
        <v>0</v>
      </c>
      <c r="K52" s="17">
        <f t="shared" si="2"/>
        <v>16.553327899999999</v>
      </c>
      <c r="L52" s="17"/>
      <c r="M52" s="17"/>
      <c r="N52" s="17"/>
      <c r="O52" s="17"/>
      <c r="P52" s="17"/>
      <c r="Q52" s="6" t="s">
        <v>52</v>
      </c>
      <c r="R52" s="17">
        <v>0</v>
      </c>
      <c r="S52" s="17">
        <v>0</v>
      </c>
      <c r="T52" s="17">
        <v>0</v>
      </c>
      <c r="U52" s="17">
        <v>664.26</v>
      </c>
      <c r="V52" s="17">
        <v>0</v>
      </c>
      <c r="W52" s="17">
        <v>0</v>
      </c>
      <c r="X52" s="17">
        <v>0</v>
      </c>
      <c r="Y52" s="17">
        <v>759.07</v>
      </c>
      <c r="Z52" s="17">
        <v>0</v>
      </c>
      <c r="AA52" s="17">
        <v>1423.33</v>
      </c>
      <c r="AB52" s="18"/>
      <c r="AC52" s="18"/>
      <c r="AD52" s="18"/>
      <c r="AE52" s="18"/>
      <c r="AF52" s="18"/>
      <c r="AJ52" s="51"/>
      <c r="AK52" s="51"/>
    </row>
    <row r="53" spans="1:37" s="19" customFormat="1" ht="10.5" customHeight="1" x14ac:dyDescent="0.2">
      <c r="A53" s="6" t="s">
        <v>53</v>
      </c>
      <c r="B53" s="17">
        <f t="shared" si="2"/>
        <v>0</v>
      </c>
      <c r="C53" s="17">
        <f t="shared" si="2"/>
        <v>0</v>
      </c>
      <c r="D53" s="17">
        <f t="shared" si="2"/>
        <v>0</v>
      </c>
      <c r="E53" s="17">
        <f t="shared" si="2"/>
        <v>477.95299279999995</v>
      </c>
      <c r="F53" s="17">
        <f t="shared" si="2"/>
        <v>0.39262879999999994</v>
      </c>
      <c r="G53" s="17">
        <f t="shared" si="2"/>
        <v>0</v>
      </c>
      <c r="H53" s="17">
        <f t="shared" si="2"/>
        <v>0</v>
      </c>
      <c r="I53" s="17">
        <f t="shared" si="2"/>
        <v>0</v>
      </c>
      <c r="J53" s="17">
        <f t="shared" si="2"/>
        <v>0</v>
      </c>
      <c r="K53" s="17">
        <f t="shared" si="2"/>
        <v>478.34562159999996</v>
      </c>
      <c r="L53" s="17"/>
      <c r="M53" s="17"/>
      <c r="N53" s="17"/>
      <c r="O53" s="17"/>
      <c r="P53" s="17"/>
      <c r="Q53" s="6" t="s">
        <v>53</v>
      </c>
      <c r="R53" s="17">
        <v>0</v>
      </c>
      <c r="S53" s="17">
        <v>0</v>
      </c>
      <c r="T53" s="17">
        <v>0</v>
      </c>
      <c r="U53" s="17">
        <v>41096.559999999998</v>
      </c>
      <c r="V53" s="17">
        <v>33.76</v>
      </c>
      <c r="W53" s="17">
        <v>0</v>
      </c>
      <c r="X53" s="17">
        <v>0</v>
      </c>
      <c r="Y53" s="17">
        <v>0</v>
      </c>
      <c r="Z53" s="17">
        <v>0</v>
      </c>
      <c r="AA53" s="17">
        <v>41130.32</v>
      </c>
      <c r="AB53" s="18"/>
      <c r="AC53" s="18"/>
      <c r="AD53" s="18"/>
      <c r="AE53" s="18"/>
      <c r="AF53" s="18"/>
      <c r="AJ53" s="51"/>
      <c r="AK53" s="51"/>
    </row>
    <row r="54" spans="1:37" s="19" customFormat="1" ht="10.5" customHeight="1" x14ac:dyDescent="0.2">
      <c r="A54" s="6" t="s">
        <v>54</v>
      </c>
      <c r="B54" s="17">
        <f t="shared" si="2"/>
        <v>0</v>
      </c>
      <c r="C54" s="17">
        <f t="shared" si="2"/>
        <v>0</v>
      </c>
      <c r="D54" s="17">
        <f t="shared" si="2"/>
        <v>0</v>
      </c>
      <c r="E54" s="17">
        <f t="shared" si="2"/>
        <v>9.8144407000000005</v>
      </c>
      <c r="F54" s="17">
        <f t="shared" si="2"/>
        <v>0</v>
      </c>
      <c r="G54" s="17">
        <f t="shared" si="2"/>
        <v>0</v>
      </c>
      <c r="H54" s="17">
        <f t="shared" si="2"/>
        <v>0</v>
      </c>
      <c r="I54" s="17">
        <f t="shared" si="2"/>
        <v>0</v>
      </c>
      <c r="J54" s="17">
        <f t="shared" si="2"/>
        <v>0</v>
      </c>
      <c r="K54" s="17">
        <f t="shared" si="2"/>
        <v>9.8144407000000005</v>
      </c>
      <c r="L54" s="17"/>
      <c r="M54" s="17"/>
      <c r="N54" s="17"/>
      <c r="O54" s="17"/>
      <c r="P54" s="17"/>
      <c r="Q54" s="6" t="s">
        <v>54</v>
      </c>
      <c r="R54" s="17">
        <v>0</v>
      </c>
      <c r="S54" s="17">
        <v>0</v>
      </c>
      <c r="T54" s="17">
        <v>0</v>
      </c>
      <c r="U54" s="17">
        <v>843.89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  <c r="AA54" s="17">
        <v>843.89</v>
      </c>
      <c r="AB54" s="18"/>
      <c r="AC54" s="18"/>
      <c r="AD54" s="18"/>
      <c r="AE54" s="18"/>
      <c r="AF54" s="18"/>
      <c r="AJ54" s="51"/>
      <c r="AK54" s="51"/>
    </row>
    <row r="55" spans="1:37" s="19" customFormat="1" ht="10.5" customHeight="1" x14ac:dyDescent="0.2">
      <c r="A55" s="6" t="s">
        <v>55</v>
      </c>
      <c r="B55" s="17">
        <f t="shared" si="2"/>
        <v>0</v>
      </c>
      <c r="C55" s="17">
        <f t="shared" si="2"/>
        <v>0</v>
      </c>
      <c r="D55" s="17">
        <f t="shared" si="2"/>
        <v>0</v>
      </c>
      <c r="E55" s="17">
        <f t="shared" si="2"/>
        <v>0</v>
      </c>
      <c r="F55" s="17">
        <f t="shared" si="2"/>
        <v>0</v>
      </c>
      <c r="G55" s="17">
        <f t="shared" si="2"/>
        <v>0</v>
      </c>
      <c r="H55" s="17">
        <f t="shared" si="2"/>
        <v>0</v>
      </c>
      <c r="I55" s="17">
        <f t="shared" si="2"/>
        <v>0</v>
      </c>
      <c r="J55" s="17">
        <f t="shared" si="2"/>
        <v>0</v>
      </c>
      <c r="K55" s="17">
        <f t="shared" si="2"/>
        <v>0</v>
      </c>
      <c r="L55" s="17"/>
      <c r="M55" s="17"/>
      <c r="N55" s="17"/>
      <c r="O55" s="17"/>
      <c r="P55" s="17"/>
      <c r="Q55" s="6" t="s">
        <v>55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8"/>
      <c r="AC55" s="18"/>
      <c r="AD55" s="18"/>
      <c r="AE55" s="18"/>
      <c r="AF55" s="18"/>
      <c r="AJ55" s="51"/>
      <c r="AK55" s="51"/>
    </row>
    <row r="56" spans="1:37" s="19" customFormat="1" ht="10.5" customHeight="1" x14ac:dyDescent="0.25">
      <c r="A56" s="16" t="s">
        <v>30</v>
      </c>
      <c r="B56" s="25">
        <f t="shared" si="2"/>
        <v>17.545599500000002</v>
      </c>
      <c r="C56" s="25">
        <f t="shared" si="2"/>
        <v>4.3724147999999996</v>
      </c>
      <c r="D56" s="25">
        <f t="shared" si="2"/>
        <v>0</v>
      </c>
      <c r="E56" s="25">
        <f t="shared" si="2"/>
        <v>70.887059699999995</v>
      </c>
      <c r="F56" s="25">
        <f t="shared" si="2"/>
        <v>492.02005930000001</v>
      </c>
      <c r="G56" s="25">
        <f t="shared" si="2"/>
        <v>4.8028411000000002</v>
      </c>
      <c r="H56" s="25">
        <f t="shared" si="2"/>
        <v>0</v>
      </c>
      <c r="I56" s="25">
        <f t="shared" si="2"/>
        <v>212.55604389999999</v>
      </c>
      <c r="J56" s="25">
        <f t="shared" si="2"/>
        <v>15.4209148</v>
      </c>
      <c r="K56" s="25">
        <f t="shared" si="2"/>
        <v>817.60481679999998</v>
      </c>
      <c r="L56" s="25"/>
      <c r="M56" s="25"/>
      <c r="N56" s="25"/>
      <c r="O56" s="25"/>
      <c r="P56" s="17"/>
      <c r="Q56" s="16" t="s">
        <v>30</v>
      </c>
      <c r="R56" s="25">
        <v>1508.65</v>
      </c>
      <c r="S56" s="25">
        <v>375.96</v>
      </c>
      <c r="T56" s="25">
        <v>0</v>
      </c>
      <c r="U56" s="25">
        <v>6095.19</v>
      </c>
      <c r="V56" s="25">
        <v>42306.11</v>
      </c>
      <c r="W56" s="25">
        <v>412.97</v>
      </c>
      <c r="X56" s="25">
        <v>0</v>
      </c>
      <c r="Y56" s="25">
        <v>18276.53</v>
      </c>
      <c r="Z56" s="25">
        <v>1325.96</v>
      </c>
      <c r="AA56" s="25">
        <v>70301.36</v>
      </c>
      <c r="AB56" s="18"/>
      <c r="AC56" s="18"/>
      <c r="AD56" s="18"/>
      <c r="AE56" s="18"/>
      <c r="AF56" s="18"/>
      <c r="AJ56" s="51"/>
      <c r="AK56" s="51"/>
    </row>
    <row r="57" spans="1:37" s="19" customFormat="1" ht="10.5" customHeight="1" x14ac:dyDescent="0.2">
      <c r="A57" s="6" t="s">
        <v>56</v>
      </c>
      <c r="B57" s="17">
        <f t="shared" si="2"/>
        <v>16.993639699999999</v>
      </c>
      <c r="C57" s="17">
        <f t="shared" si="2"/>
        <v>4.3724147999999996</v>
      </c>
      <c r="D57" s="17">
        <f t="shared" si="2"/>
        <v>0</v>
      </c>
      <c r="E57" s="17">
        <f t="shared" si="2"/>
        <v>41.017847000000003</v>
      </c>
      <c r="F57" s="17">
        <f t="shared" si="2"/>
        <v>379.42595879999999</v>
      </c>
      <c r="G57" s="17">
        <f t="shared" si="2"/>
        <v>2.7963171999999998</v>
      </c>
      <c r="H57" s="17">
        <f t="shared" si="2"/>
        <v>0</v>
      </c>
      <c r="I57" s="17">
        <f t="shared" si="2"/>
        <v>115.33703600000001</v>
      </c>
      <c r="J57" s="17">
        <f t="shared" si="2"/>
        <v>0.37076439999999999</v>
      </c>
      <c r="K57" s="17">
        <f t="shared" si="2"/>
        <v>560.31397790000005</v>
      </c>
      <c r="L57" s="17"/>
      <c r="M57" s="17"/>
      <c r="N57" s="17"/>
      <c r="O57" s="17"/>
      <c r="P57" s="17"/>
      <c r="Q57" s="6" t="s">
        <v>56</v>
      </c>
      <c r="R57" s="17">
        <v>1461.19</v>
      </c>
      <c r="S57" s="17">
        <v>375.96</v>
      </c>
      <c r="T57" s="17">
        <v>0</v>
      </c>
      <c r="U57" s="17">
        <v>3526.9</v>
      </c>
      <c r="V57" s="17">
        <v>32624.76</v>
      </c>
      <c r="W57" s="17">
        <v>240.44</v>
      </c>
      <c r="X57" s="17">
        <v>0</v>
      </c>
      <c r="Y57" s="17">
        <v>9917.2000000000007</v>
      </c>
      <c r="Z57" s="17">
        <v>31.88</v>
      </c>
      <c r="AA57" s="17">
        <v>48178.33</v>
      </c>
      <c r="AB57" s="18"/>
      <c r="AC57" s="18"/>
      <c r="AD57" s="18"/>
      <c r="AE57" s="18"/>
      <c r="AF57" s="18"/>
      <c r="AJ57" s="51"/>
      <c r="AK57" s="51"/>
    </row>
    <row r="58" spans="1:37" s="19" customFormat="1" ht="10.5" customHeight="1" x14ac:dyDescent="0.2">
      <c r="A58" s="6" t="s">
        <v>57</v>
      </c>
      <c r="B58" s="17">
        <f t="shared" si="2"/>
        <v>0.39018649999999994</v>
      </c>
      <c r="C58" s="17">
        <f t="shared" si="2"/>
        <v>0</v>
      </c>
      <c r="D58" s="17">
        <f t="shared" si="2"/>
        <v>0</v>
      </c>
      <c r="E58" s="17">
        <f t="shared" si="2"/>
        <v>9.8323508999999998</v>
      </c>
      <c r="F58" s="17">
        <f t="shared" si="2"/>
        <v>45.615069699999999</v>
      </c>
      <c r="G58" s="17">
        <f t="shared" si="2"/>
        <v>1.0433272999999998</v>
      </c>
      <c r="H58" s="17">
        <f t="shared" si="2"/>
        <v>0</v>
      </c>
      <c r="I58" s="17">
        <f t="shared" si="2"/>
        <v>21.104960999999999</v>
      </c>
      <c r="J58" s="17">
        <f t="shared" si="2"/>
        <v>14.963972100000001</v>
      </c>
      <c r="K58" s="17">
        <f t="shared" si="2"/>
        <v>92.949867499999996</v>
      </c>
      <c r="L58" s="17"/>
      <c r="M58" s="17"/>
      <c r="N58" s="17"/>
      <c r="O58" s="17"/>
      <c r="P58" s="17"/>
      <c r="Q58" s="6" t="s">
        <v>57</v>
      </c>
      <c r="R58" s="17">
        <v>33.549999999999997</v>
      </c>
      <c r="S58" s="17">
        <v>0</v>
      </c>
      <c r="T58" s="17">
        <v>0</v>
      </c>
      <c r="U58" s="17">
        <v>845.43</v>
      </c>
      <c r="V58" s="17">
        <v>3922.19</v>
      </c>
      <c r="W58" s="17">
        <v>89.71</v>
      </c>
      <c r="X58" s="17">
        <v>0</v>
      </c>
      <c r="Y58" s="17">
        <v>1814.7</v>
      </c>
      <c r="Z58" s="17">
        <v>1286.67</v>
      </c>
      <c r="AA58" s="17">
        <v>7992.25</v>
      </c>
      <c r="AB58" s="18"/>
      <c r="AC58" s="18"/>
      <c r="AD58" s="18"/>
      <c r="AE58" s="18"/>
      <c r="AF58" s="18"/>
      <c r="AJ58" s="51"/>
      <c r="AK58" s="51"/>
    </row>
    <row r="59" spans="1:37" s="19" customFormat="1" ht="10.5" customHeight="1" x14ac:dyDescent="0.2">
      <c r="A59" s="6" t="s">
        <v>58</v>
      </c>
      <c r="B59" s="17">
        <f t="shared" si="2"/>
        <v>4.0472399999999999E-2</v>
      </c>
      <c r="C59" s="17">
        <f t="shared" si="2"/>
        <v>0</v>
      </c>
      <c r="D59" s="17">
        <f t="shared" si="2"/>
        <v>0</v>
      </c>
      <c r="E59" s="17">
        <f t="shared" si="2"/>
        <v>10.931502200000001</v>
      </c>
      <c r="F59" s="17">
        <f t="shared" si="2"/>
        <v>64.549988999999997</v>
      </c>
      <c r="G59" s="17">
        <f t="shared" si="2"/>
        <v>0.1240921</v>
      </c>
      <c r="H59" s="17">
        <f t="shared" si="2"/>
        <v>0</v>
      </c>
      <c r="I59" s="17">
        <f t="shared" si="2"/>
        <v>72.014006699999996</v>
      </c>
      <c r="J59" s="17">
        <f t="shared" si="2"/>
        <v>1.2792999999999999E-3</v>
      </c>
      <c r="K59" s="17">
        <f t="shared" si="2"/>
        <v>147.66134170000001</v>
      </c>
      <c r="L59" s="17"/>
      <c r="M59" s="17"/>
      <c r="N59" s="17"/>
      <c r="O59" s="17"/>
      <c r="P59" s="17"/>
      <c r="Q59" s="6" t="s">
        <v>58</v>
      </c>
      <c r="R59" s="17">
        <v>3.48</v>
      </c>
      <c r="S59" s="17">
        <v>0</v>
      </c>
      <c r="T59" s="17">
        <v>0</v>
      </c>
      <c r="U59" s="17">
        <v>939.94</v>
      </c>
      <c r="V59" s="17">
        <v>5550.3</v>
      </c>
      <c r="W59" s="17">
        <v>10.67</v>
      </c>
      <c r="X59" s="17">
        <v>0</v>
      </c>
      <c r="Y59" s="17">
        <v>6192.09</v>
      </c>
      <c r="Z59" s="17">
        <v>0.11</v>
      </c>
      <c r="AA59" s="17">
        <v>12696.59</v>
      </c>
      <c r="AB59" s="18"/>
      <c r="AC59" s="18"/>
      <c r="AD59" s="18"/>
      <c r="AE59" s="18"/>
      <c r="AF59" s="18"/>
      <c r="AJ59" s="51"/>
      <c r="AK59" s="51"/>
    </row>
    <row r="60" spans="1:37" s="19" customFormat="1" ht="11.25" customHeight="1" x14ac:dyDescent="0.2">
      <c r="A60" s="6" t="s">
        <v>59</v>
      </c>
      <c r="B60" s="17">
        <f t="shared" si="2"/>
        <v>4.0239799999999999E-2</v>
      </c>
      <c r="C60" s="17">
        <f t="shared" si="2"/>
        <v>0</v>
      </c>
      <c r="D60" s="17">
        <f t="shared" si="2"/>
        <v>0</v>
      </c>
      <c r="E60" s="17">
        <f t="shared" si="2"/>
        <v>7.5610118999999996</v>
      </c>
      <c r="F60" s="17">
        <f t="shared" si="2"/>
        <v>2.4290418000000003</v>
      </c>
      <c r="G60" s="17">
        <f t="shared" si="2"/>
        <v>0.83910450000000003</v>
      </c>
      <c r="H60" s="17">
        <f t="shared" si="2"/>
        <v>0</v>
      </c>
      <c r="I60" s="17">
        <f t="shared" si="2"/>
        <v>4.1000402000000005</v>
      </c>
      <c r="J60" s="17">
        <f t="shared" si="2"/>
        <v>8.4899000000000002E-2</v>
      </c>
      <c r="K60" s="17">
        <f t="shared" si="2"/>
        <v>15.054337200000001</v>
      </c>
      <c r="L60" s="17"/>
      <c r="M60" s="17"/>
      <c r="N60" s="17"/>
      <c r="O60" s="17"/>
      <c r="P60" s="17"/>
      <c r="Q60" s="6" t="s">
        <v>59</v>
      </c>
      <c r="R60" s="17">
        <v>3.46</v>
      </c>
      <c r="S60" s="17">
        <v>0</v>
      </c>
      <c r="T60" s="17">
        <v>0</v>
      </c>
      <c r="U60" s="17">
        <v>650.13</v>
      </c>
      <c r="V60" s="17">
        <v>208.86</v>
      </c>
      <c r="W60" s="17">
        <v>72.150000000000006</v>
      </c>
      <c r="X60" s="17">
        <v>0</v>
      </c>
      <c r="Y60" s="17">
        <v>352.54</v>
      </c>
      <c r="Z60" s="17">
        <v>7.3</v>
      </c>
      <c r="AA60" s="17">
        <v>1294.44</v>
      </c>
      <c r="AB60" s="18"/>
      <c r="AC60" s="18"/>
      <c r="AD60" s="18"/>
      <c r="AE60" s="18"/>
      <c r="AF60" s="18"/>
      <c r="AJ60" s="51"/>
      <c r="AK60" s="51"/>
    </row>
    <row r="61" spans="1:37" s="19" customFormat="1" ht="10.5" customHeight="1" x14ac:dyDescent="0.2">
      <c r="A61" s="27" t="s">
        <v>60</v>
      </c>
      <c r="B61" s="28">
        <f t="shared" si="2"/>
        <v>8.1061099999999997E-2</v>
      </c>
      <c r="C61" s="28">
        <f t="shared" si="2"/>
        <v>0</v>
      </c>
      <c r="D61" s="28">
        <f t="shared" si="2"/>
        <v>0</v>
      </c>
      <c r="E61" s="28">
        <f t="shared" si="2"/>
        <v>1.5443476999999999</v>
      </c>
      <c r="F61" s="28">
        <f t="shared" si="2"/>
        <v>0</v>
      </c>
      <c r="G61" s="28">
        <f t="shared" si="2"/>
        <v>0</v>
      </c>
      <c r="H61" s="28">
        <f t="shared" si="2"/>
        <v>0</v>
      </c>
      <c r="I61" s="28">
        <f t="shared" si="2"/>
        <v>0</v>
      </c>
      <c r="J61" s="28">
        <f t="shared" si="2"/>
        <v>0</v>
      </c>
      <c r="K61" s="28">
        <f t="shared" si="2"/>
        <v>1.6252925</v>
      </c>
      <c r="L61" s="17"/>
      <c r="M61" s="17"/>
      <c r="N61" s="17"/>
      <c r="O61" s="17"/>
      <c r="P61" s="17"/>
      <c r="Q61" s="27" t="s">
        <v>60</v>
      </c>
      <c r="R61" s="28">
        <v>6.97</v>
      </c>
      <c r="S61" s="28">
        <v>0</v>
      </c>
      <c r="T61" s="28">
        <v>0</v>
      </c>
      <c r="U61" s="28">
        <v>132.79</v>
      </c>
      <c r="V61" s="28">
        <v>0</v>
      </c>
      <c r="W61" s="28">
        <v>0</v>
      </c>
      <c r="X61" s="28">
        <v>0</v>
      </c>
      <c r="Y61" s="28">
        <v>0</v>
      </c>
      <c r="Z61" s="28">
        <v>0</v>
      </c>
      <c r="AA61" s="28">
        <v>139.75</v>
      </c>
      <c r="AB61" s="18"/>
      <c r="AC61" s="18"/>
      <c r="AD61" s="18"/>
      <c r="AE61" s="18"/>
      <c r="AF61" s="18"/>
      <c r="AJ61" s="51"/>
      <c r="AK61" s="51"/>
    </row>
    <row r="62" spans="1:37" s="35" customFormat="1" ht="10.5" customHeight="1" thickBot="1" x14ac:dyDescent="0.3">
      <c r="A62" s="32" t="s">
        <v>61</v>
      </c>
      <c r="B62" s="33">
        <f t="shared" si="2"/>
        <v>0</v>
      </c>
      <c r="C62" s="33">
        <f t="shared" si="2"/>
        <v>0</v>
      </c>
      <c r="D62" s="33">
        <f t="shared" si="2"/>
        <v>0</v>
      </c>
      <c r="E62" s="33">
        <f t="shared" si="2"/>
        <v>113.43622879999999</v>
      </c>
      <c r="F62" s="33">
        <f t="shared" si="2"/>
        <v>11.372976999999999</v>
      </c>
      <c r="G62" s="33">
        <f t="shared" si="2"/>
        <v>0</v>
      </c>
      <c r="H62" s="33">
        <f t="shared" si="2"/>
        <v>0</v>
      </c>
      <c r="I62" s="33">
        <f t="shared" si="2"/>
        <v>0</v>
      </c>
      <c r="J62" s="33">
        <f t="shared" si="2"/>
        <v>0</v>
      </c>
      <c r="K62" s="33">
        <f t="shared" si="2"/>
        <v>124.8092058</v>
      </c>
      <c r="L62" s="25"/>
      <c r="M62" s="25"/>
      <c r="N62" s="25"/>
      <c r="O62" s="25"/>
      <c r="P62" s="25"/>
      <c r="Q62" s="32" t="s">
        <v>61</v>
      </c>
      <c r="R62" s="33">
        <v>0</v>
      </c>
      <c r="S62" s="33">
        <v>0</v>
      </c>
      <c r="T62" s="33">
        <v>0</v>
      </c>
      <c r="U62" s="33">
        <v>9753.76</v>
      </c>
      <c r="V62" s="33">
        <v>977.9</v>
      </c>
      <c r="W62" s="33">
        <v>0</v>
      </c>
      <c r="X62" s="33">
        <v>0</v>
      </c>
      <c r="Y62" s="33">
        <v>0</v>
      </c>
      <c r="Z62" s="33">
        <v>0</v>
      </c>
      <c r="AA62" s="33">
        <v>10731.66</v>
      </c>
      <c r="AB62" s="34"/>
      <c r="AC62" s="34"/>
      <c r="AD62" s="34"/>
      <c r="AE62" s="34"/>
      <c r="AF62" s="34"/>
      <c r="AJ62" s="51"/>
      <c r="AK62" s="51"/>
    </row>
    <row r="63" spans="1:37" ht="12" customHeight="1" thickTop="1" x14ac:dyDescent="0.25">
      <c r="A63" s="36" t="s">
        <v>62</v>
      </c>
      <c r="B63" s="36"/>
      <c r="C63" s="36"/>
      <c r="D63" s="36"/>
      <c r="E63" s="36"/>
      <c r="F63" s="36"/>
      <c r="G63" s="36"/>
      <c r="H63" s="6"/>
      <c r="I63" s="6"/>
      <c r="J63" s="6"/>
      <c r="K63" s="6"/>
      <c r="L63" s="6"/>
      <c r="M63" s="6"/>
      <c r="N63" s="6"/>
      <c r="O63" s="6"/>
      <c r="Q63" s="36"/>
      <c r="R63" s="36"/>
      <c r="S63" s="36"/>
      <c r="T63" s="36"/>
      <c r="U63" s="36"/>
      <c r="V63" s="36"/>
      <c r="W63" s="36"/>
      <c r="X63" s="6"/>
      <c r="Y63" s="6"/>
      <c r="Z63" s="6"/>
      <c r="AA63" s="6"/>
    </row>
    <row r="64" spans="1:37" ht="10" customHeight="1" x14ac:dyDescent="0.25">
      <c r="A64" s="36" t="s">
        <v>63</v>
      </c>
      <c r="B64" s="36"/>
      <c r="C64" s="36"/>
      <c r="D64" s="36"/>
      <c r="E64" s="36"/>
      <c r="F64" s="36"/>
      <c r="G64" s="36"/>
      <c r="H64" s="6"/>
      <c r="I64" s="6"/>
      <c r="J64" s="6"/>
      <c r="K64" s="6"/>
      <c r="L64" s="6"/>
      <c r="M64" s="6"/>
      <c r="N64" s="6"/>
      <c r="O64" s="6"/>
      <c r="Q64" s="36"/>
      <c r="R64" s="36"/>
      <c r="S64" s="36"/>
      <c r="T64" s="36"/>
      <c r="U64" s="36"/>
      <c r="V64" s="36"/>
      <c r="W64" s="36"/>
      <c r="X64" s="6"/>
      <c r="Y64" s="6"/>
      <c r="Z64" s="6"/>
      <c r="AA64" s="6"/>
    </row>
    <row r="65" spans="1:33" ht="10" customHeight="1" x14ac:dyDescent="0.25">
      <c r="A65" s="36" t="s">
        <v>64</v>
      </c>
      <c r="B65" s="36"/>
      <c r="C65" s="36"/>
      <c r="D65" s="36"/>
      <c r="E65" s="36"/>
      <c r="F65" s="36"/>
      <c r="G65" s="36"/>
      <c r="H65" s="6"/>
      <c r="I65" s="6"/>
      <c r="J65" s="6"/>
      <c r="K65" s="6"/>
      <c r="L65" s="6"/>
      <c r="M65" s="6"/>
      <c r="N65" s="6"/>
      <c r="O65" s="6"/>
      <c r="Q65" s="36"/>
      <c r="R65" s="36"/>
      <c r="S65" s="36"/>
      <c r="T65" s="36"/>
      <c r="U65" s="36"/>
      <c r="V65" s="36"/>
      <c r="W65" s="36"/>
      <c r="X65" s="6"/>
      <c r="Y65" s="6"/>
      <c r="Z65" s="6"/>
      <c r="AA65" s="6"/>
    </row>
    <row r="66" spans="1:33" ht="10" customHeight="1" x14ac:dyDescent="0.25">
      <c r="A66" s="36" t="s">
        <v>65</v>
      </c>
      <c r="B66" s="36"/>
      <c r="C66" s="36"/>
      <c r="D66" s="36"/>
      <c r="E66" s="36"/>
      <c r="F66" s="36"/>
      <c r="G66" s="36"/>
      <c r="H66" s="6"/>
      <c r="I66" s="6"/>
      <c r="J66" s="6"/>
      <c r="K66" s="6"/>
      <c r="L66" s="6"/>
      <c r="M66" s="6"/>
      <c r="N66" s="6"/>
      <c r="O66" s="6"/>
      <c r="Q66" s="36"/>
      <c r="R66" s="36"/>
      <c r="S66" s="36"/>
      <c r="T66" s="36"/>
      <c r="U66" s="36"/>
      <c r="V66" s="36"/>
      <c r="W66" s="36"/>
      <c r="X66" s="6"/>
      <c r="Y66" s="6"/>
      <c r="Z66" s="6"/>
      <c r="AA66" s="6"/>
    </row>
    <row r="67" spans="1:33" ht="10" customHeight="1" x14ac:dyDescent="0.25">
      <c r="A67" s="36" t="s">
        <v>66</v>
      </c>
      <c r="B67" s="36"/>
      <c r="C67" s="36"/>
      <c r="D67" s="36"/>
      <c r="E67" s="36"/>
      <c r="F67" s="36"/>
      <c r="G67" s="36"/>
      <c r="H67" s="6"/>
      <c r="I67" s="6"/>
      <c r="J67" s="6"/>
      <c r="K67" s="6"/>
      <c r="L67" s="6"/>
      <c r="M67" s="6"/>
      <c r="N67" s="6"/>
      <c r="O67" s="6"/>
      <c r="Q67" s="36"/>
      <c r="R67" s="36"/>
      <c r="S67" s="36"/>
      <c r="T67" s="36"/>
      <c r="U67" s="36"/>
      <c r="V67" s="36"/>
      <c r="W67" s="36"/>
      <c r="X67" s="6"/>
      <c r="Y67" s="6"/>
      <c r="Z67" s="6"/>
      <c r="AA67" s="6"/>
    </row>
    <row r="68" spans="1:33" s="47" customFormat="1" ht="9.75" customHeight="1" x14ac:dyDescent="0.3">
      <c r="A68" s="36" t="s">
        <v>81</v>
      </c>
      <c r="B68" s="36"/>
      <c r="C68" s="36"/>
      <c r="D68" s="36"/>
      <c r="E68" s="36"/>
      <c r="F68" s="36"/>
      <c r="G68" s="49"/>
      <c r="H68" s="50"/>
      <c r="I68" s="6"/>
      <c r="J68" s="6"/>
      <c r="K68" s="6"/>
      <c r="L68" s="6"/>
      <c r="M68" s="6"/>
      <c r="N68" s="6"/>
      <c r="O68" s="6"/>
      <c r="P68" s="11"/>
      <c r="Q68" s="36"/>
      <c r="R68" s="36"/>
      <c r="S68" s="36"/>
      <c r="T68" s="36"/>
      <c r="U68" s="36"/>
      <c r="V68" s="36"/>
      <c r="W68" s="36"/>
      <c r="X68" s="6"/>
      <c r="Y68" s="6"/>
      <c r="Z68" s="6"/>
      <c r="AA68" s="6"/>
      <c r="AB68" s="11"/>
      <c r="AC68" s="11"/>
      <c r="AD68" s="11"/>
      <c r="AE68" s="11"/>
      <c r="AF68" s="11"/>
      <c r="AG68" s="11"/>
    </row>
    <row r="69" spans="1:33" x14ac:dyDescent="0.25">
      <c r="A69" s="36" t="s">
        <v>78</v>
      </c>
      <c r="H69" s="6"/>
      <c r="I69" s="6"/>
      <c r="J69" s="6"/>
      <c r="K69" s="6"/>
      <c r="L69" s="6"/>
      <c r="M69" s="6"/>
      <c r="N69" s="6"/>
      <c r="O69" s="6"/>
      <c r="Q69" s="48"/>
    </row>
    <row r="70" spans="1:33" x14ac:dyDescent="0.25">
      <c r="A70" s="36" t="s">
        <v>115</v>
      </c>
    </row>
    <row r="71" spans="1:33" x14ac:dyDescent="0.25">
      <c r="A71" s="52" t="s">
        <v>114</v>
      </c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R71" s="37"/>
      <c r="S71" s="37"/>
      <c r="T71" s="37"/>
      <c r="U71" s="37"/>
      <c r="V71" s="37"/>
      <c r="W71" s="37"/>
      <c r="X71" s="37"/>
      <c r="Y71" s="37"/>
      <c r="Z71" s="37"/>
      <c r="AA71" s="37"/>
    </row>
  </sheetData>
  <dataValidations count="1">
    <dataValidation type="list" allowBlank="1" showInputMessage="1" showErrorMessage="1" sqref="M4" xr:uid="{F4F6E48B-6744-408D-ACF7-5E9DEA354EF1}">
      <formula1>$AD$5:$AD$7</formula1>
    </dataValidation>
  </dataValidations>
  <hyperlinks>
    <hyperlink ref="A71" r:id="rId1" xr:uid="{B65694D1-80CE-437B-AAFF-624BB44A22B9}"/>
  </hyperlinks>
  <pageMargins left="0.51181102362204722" right="0.51181102362204722" top="0.51181102362204722" bottom="0.51181102362204722" header="0.27559055118110237" footer="0.27559055118110237"/>
  <pageSetup paperSize="9" scale="94" firstPageNumber="27" orientation="portrait" useFirstPageNumber="1" r:id="rId2"/>
  <headerFooter alignWithMargins="0">
    <oddHeader>&amp;R&amp;"Arial,Bold"ENERGY</oddHeader>
    <oddFooter>&amp;C29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B6535-7B08-43FC-AFA0-DF5C6E712138}">
  <sheetPr>
    <pageSetUpPr fitToPage="1"/>
  </sheetPr>
  <dimension ref="A1:AL71"/>
  <sheetViews>
    <sheetView zoomScaleNormal="100" workbookViewId="0"/>
  </sheetViews>
  <sheetFormatPr defaultColWidth="9.1796875" defaultRowHeight="12.5" x14ac:dyDescent="0.25"/>
  <cols>
    <col min="1" max="1" width="19.1796875" style="11" customWidth="1"/>
    <col min="2" max="2" width="6.453125" style="11" customWidth="1"/>
    <col min="3" max="3" width="11.54296875" style="11" customWidth="1"/>
    <col min="4" max="4" width="7.1796875" style="11" customWidth="1"/>
    <col min="5" max="5" width="9" style="11" customWidth="1"/>
    <col min="6" max="6" width="6.81640625" style="11" customWidth="1"/>
    <col min="7" max="7" width="9.54296875" style="11" customWidth="1"/>
    <col min="8" max="8" width="8.453125" style="11" customWidth="1"/>
    <col min="9" max="9" width="8.54296875" style="11" customWidth="1"/>
    <col min="10" max="10" width="5.26953125" style="11" customWidth="1"/>
    <col min="11" max="12" width="7.453125" style="11" customWidth="1"/>
    <col min="13" max="13" width="32.81640625" style="11" customWidth="1"/>
    <col min="14" max="15" width="7.453125" style="11" customWidth="1"/>
    <col min="16" max="16" width="9.1796875" style="11" customWidth="1"/>
    <col min="17" max="17" width="19.1796875" style="11" customWidth="1"/>
    <col min="18" max="18" width="6.453125" style="11" customWidth="1"/>
    <col min="19" max="19" width="11.54296875" style="11" customWidth="1"/>
    <col min="20" max="20" width="7.1796875" style="11" customWidth="1"/>
    <col min="21" max="21" width="9" style="11" customWidth="1"/>
    <col min="22" max="22" width="6.81640625" style="11" customWidth="1"/>
    <col min="23" max="23" width="9.54296875" style="11" customWidth="1"/>
    <col min="24" max="24" width="8.453125" style="11" customWidth="1"/>
    <col min="25" max="25" width="8.54296875" style="11" customWidth="1"/>
    <col min="26" max="26" width="5.26953125" style="11" customWidth="1"/>
    <col min="27" max="27" width="7.453125" style="11" customWidth="1"/>
    <col min="28" max="29" width="9.26953125" style="11" customWidth="1"/>
    <col min="30" max="30" width="23.81640625" style="11" customWidth="1"/>
    <col min="31" max="31" width="9.26953125" style="11" customWidth="1"/>
    <col min="32" max="32" width="9.7265625" style="11" customWidth="1"/>
    <col min="33" max="16384" width="9.1796875" style="11"/>
  </cols>
  <sheetData>
    <row r="1" spans="1:38" s="4" customFormat="1" ht="21.75" customHeight="1" x14ac:dyDescent="0.5">
      <c r="A1" s="1" t="s">
        <v>86</v>
      </c>
      <c r="B1" s="2"/>
      <c r="C1" s="2"/>
      <c r="D1" s="2"/>
      <c r="E1" s="2"/>
      <c r="F1" s="2"/>
      <c r="G1" s="2"/>
      <c r="H1" s="3"/>
      <c r="J1" s="5"/>
      <c r="Q1" s="1" t="str">
        <f>A1</f>
        <v>Aggregate energy balance 2000</v>
      </c>
      <c r="R1" s="2"/>
      <c r="S1" s="2"/>
      <c r="T1" s="2"/>
      <c r="U1" s="2"/>
      <c r="V1" s="2"/>
      <c r="W1" s="2"/>
      <c r="X1" s="3"/>
      <c r="Z1" s="5"/>
    </row>
    <row r="2" spans="1:38" ht="23.5" thickBot="1" x14ac:dyDescent="0.55000000000000004">
      <c r="A2" s="1" t="s">
        <v>0</v>
      </c>
      <c r="B2" s="6"/>
      <c r="C2" s="6"/>
      <c r="D2" s="6"/>
      <c r="E2" s="6"/>
      <c r="F2" s="6"/>
      <c r="G2" s="7"/>
      <c r="H2" s="8"/>
      <c r="I2" s="9"/>
      <c r="J2" s="9"/>
      <c r="K2" s="40" t="str">
        <f>M4</f>
        <v>Terawatt hours</v>
      </c>
      <c r="L2" s="10"/>
      <c r="M2" s="10"/>
      <c r="N2" s="10"/>
      <c r="O2" s="10"/>
      <c r="Q2" s="1" t="s">
        <v>0</v>
      </c>
      <c r="R2" s="6"/>
      <c r="S2" s="6"/>
      <c r="T2" s="6"/>
      <c r="U2" s="6"/>
      <c r="V2" s="6"/>
      <c r="W2" s="7"/>
      <c r="X2" s="8"/>
      <c r="Y2" s="9"/>
      <c r="Z2" s="9"/>
      <c r="AA2" s="10" t="s">
        <v>1</v>
      </c>
    </row>
    <row r="3" spans="1:38" s="15" customFormat="1" ht="33.75" customHeight="1" thickTop="1" x14ac:dyDescent="0.25">
      <c r="A3" s="12"/>
      <c r="B3" s="13" t="s">
        <v>2</v>
      </c>
      <c r="C3" s="14" t="s">
        <v>3</v>
      </c>
      <c r="D3" s="13" t="s">
        <v>4</v>
      </c>
      <c r="E3" s="13" t="s">
        <v>5</v>
      </c>
      <c r="F3" s="14" t="s">
        <v>6</v>
      </c>
      <c r="G3" s="14" t="s">
        <v>7</v>
      </c>
      <c r="H3" s="13" t="s">
        <v>8</v>
      </c>
      <c r="I3" s="13" t="s">
        <v>9</v>
      </c>
      <c r="J3" s="13" t="s">
        <v>10</v>
      </c>
      <c r="K3" s="13" t="s">
        <v>11</v>
      </c>
      <c r="L3" s="38"/>
      <c r="M3" s="43" t="s">
        <v>76</v>
      </c>
      <c r="N3" s="44"/>
      <c r="O3" s="38"/>
      <c r="Q3" s="12"/>
      <c r="R3" s="13" t="s">
        <v>2</v>
      </c>
      <c r="S3" s="14" t="s">
        <v>70</v>
      </c>
      <c r="T3" s="13" t="s">
        <v>4</v>
      </c>
      <c r="U3" s="13" t="s">
        <v>5</v>
      </c>
      <c r="V3" s="14" t="s">
        <v>71</v>
      </c>
      <c r="W3" s="14" t="s">
        <v>72</v>
      </c>
      <c r="X3" s="13" t="s">
        <v>8</v>
      </c>
      <c r="Y3" s="13" t="s">
        <v>9</v>
      </c>
      <c r="Z3" s="13" t="s">
        <v>10</v>
      </c>
      <c r="AA3" s="13" t="s">
        <v>11</v>
      </c>
    </row>
    <row r="4" spans="1:38" s="19" customFormat="1" ht="10.5" customHeight="1" x14ac:dyDescent="0.25">
      <c r="A4" s="16" t="s">
        <v>12</v>
      </c>
      <c r="B4" s="17"/>
      <c r="C4" s="18"/>
      <c r="D4" s="18"/>
      <c r="E4" s="18"/>
      <c r="F4" s="18"/>
      <c r="G4" s="18"/>
      <c r="H4" s="18"/>
      <c r="I4" s="18"/>
      <c r="J4" s="18"/>
      <c r="K4" s="18"/>
      <c r="L4" s="18"/>
      <c r="M4" s="45" t="s">
        <v>68</v>
      </c>
      <c r="N4" s="46">
        <f>IF(M4=AD5,AE5,IF(M4=AD6,AE6,AE7))</f>
        <v>1.163E-2</v>
      </c>
      <c r="O4" s="18"/>
      <c r="Q4" s="16" t="s">
        <v>12</v>
      </c>
      <c r="R4" s="17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</row>
    <row r="5" spans="1:38" s="19" customFormat="1" ht="10.5" customHeight="1" x14ac:dyDescent="0.2">
      <c r="A5" s="6" t="s">
        <v>79</v>
      </c>
      <c r="B5" s="17">
        <f>R5*$N$4</f>
        <v>227.38371239999998</v>
      </c>
      <c r="C5" s="17">
        <f t="shared" ref="C5:K19" si="0">S5*$N$4</f>
        <v>0</v>
      </c>
      <c r="D5" s="17">
        <f t="shared" si="0"/>
        <v>1608.2205903999998</v>
      </c>
      <c r="E5" s="17">
        <f t="shared" si="0"/>
        <v>0</v>
      </c>
      <c r="F5" s="17">
        <f t="shared" si="0"/>
        <v>1260.655947</v>
      </c>
      <c r="G5" s="17">
        <f t="shared" si="0"/>
        <v>26.822734199999999</v>
      </c>
      <c r="H5" s="17">
        <f t="shared" si="0"/>
        <v>234.39032219999999</v>
      </c>
      <c r="I5" s="17">
        <f t="shared" si="0"/>
        <v>0</v>
      </c>
      <c r="J5" s="17">
        <f t="shared" si="0"/>
        <v>0</v>
      </c>
      <c r="K5" s="17">
        <f t="shared" si="0"/>
        <v>3357.4734224999997</v>
      </c>
      <c r="L5" s="17"/>
      <c r="M5" s="17"/>
      <c r="N5" s="17"/>
      <c r="O5" s="17"/>
      <c r="P5" s="17"/>
      <c r="Q5" s="6" t="s">
        <v>79</v>
      </c>
      <c r="R5" s="17">
        <v>19551.48</v>
      </c>
      <c r="S5" s="17">
        <v>0</v>
      </c>
      <c r="T5" s="17">
        <v>138282.07999999999</v>
      </c>
      <c r="U5" s="17">
        <v>0</v>
      </c>
      <c r="V5" s="17">
        <v>108396.9</v>
      </c>
      <c r="W5" s="17">
        <v>2306.34</v>
      </c>
      <c r="X5" s="17">
        <v>20153.939999999999</v>
      </c>
      <c r="Y5" s="17">
        <v>0</v>
      </c>
      <c r="Z5" s="17">
        <v>0</v>
      </c>
      <c r="AA5" s="17">
        <v>288690.75</v>
      </c>
      <c r="AB5" s="18"/>
      <c r="AC5" s="18" t="s">
        <v>67</v>
      </c>
      <c r="AD5" s="18" t="s">
        <v>1</v>
      </c>
      <c r="AE5" s="18">
        <v>1</v>
      </c>
      <c r="AF5" s="18"/>
      <c r="AJ5" s="51"/>
      <c r="AK5" s="51"/>
      <c r="AL5" s="51"/>
    </row>
    <row r="6" spans="1:38" s="19" customFormat="1" ht="10.5" customHeight="1" x14ac:dyDescent="0.2">
      <c r="A6" s="6" t="s">
        <v>13</v>
      </c>
      <c r="B6" s="17">
        <f t="shared" ref="B6:K43" si="1">R6*$N$4</f>
        <v>182.96118289999998</v>
      </c>
      <c r="C6" s="17">
        <f t="shared" si="0"/>
        <v>4.0322372999999994</v>
      </c>
      <c r="D6" s="17">
        <f t="shared" si="0"/>
        <v>690.13966789999995</v>
      </c>
      <c r="E6" s="17">
        <f t="shared" si="0"/>
        <v>179.92179869999998</v>
      </c>
      <c r="F6" s="17">
        <f t="shared" si="0"/>
        <v>14.233957</v>
      </c>
      <c r="G6" s="17">
        <f t="shared" si="0"/>
        <v>0</v>
      </c>
      <c r="H6" s="17">
        <f t="shared" si="0"/>
        <v>0</v>
      </c>
      <c r="I6" s="17">
        <f t="shared" si="0"/>
        <v>14.308040099999999</v>
      </c>
      <c r="J6" s="17">
        <f t="shared" si="0"/>
        <v>0</v>
      </c>
      <c r="K6" s="17">
        <f t="shared" si="0"/>
        <v>1085.5967676</v>
      </c>
      <c r="L6" s="17"/>
      <c r="M6" s="17"/>
      <c r="N6" s="17"/>
      <c r="O6" s="17"/>
      <c r="P6" s="17"/>
      <c r="Q6" s="6" t="s">
        <v>13</v>
      </c>
      <c r="R6" s="17">
        <v>15731.83</v>
      </c>
      <c r="S6" s="17">
        <v>346.71</v>
      </c>
      <c r="T6" s="17">
        <v>59341.33</v>
      </c>
      <c r="U6" s="17">
        <v>15470.49</v>
      </c>
      <c r="V6" s="17">
        <v>1223.9000000000001</v>
      </c>
      <c r="W6" s="17">
        <v>0</v>
      </c>
      <c r="X6" s="17">
        <v>0</v>
      </c>
      <c r="Y6" s="17">
        <v>1230.27</v>
      </c>
      <c r="Z6" s="17">
        <v>0</v>
      </c>
      <c r="AA6" s="17">
        <v>93344.52</v>
      </c>
      <c r="AB6" s="18"/>
      <c r="AC6" s="18"/>
      <c r="AD6" s="18" t="s">
        <v>69</v>
      </c>
      <c r="AE6" s="42">
        <v>4.1868000000000002E-2</v>
      </c>
      <c r="AF6" s="18"/>
      <c r="AJ6" s="51"/>
      <c r="AK6" s="51"/>
    </row>
    <row r="7" spans="1:38" s="19" customFormat="1" ht="10.5" customHeight="1" x14ac:dyDescent="0.2">
      <c r="A7" s="6" t="s">
        <v>14</v>
      </c>
      <c r="B7" s="17">
        <f t="shared" si="1"/>
        <v>-5.7834827000000004</v>
      </c>
      <c r="C7" s="17">
        <f t="shared" si="0"/>
        <v>-3.6671715999999996</v>
      </c>
      <c r="D7" s="17">
        <f t="shared" si="0"/>
        <v>-1181.4286654</v>
      </c>
      <c r="E7" s="17">
        <f t="shared" si="0"/>
        <v>-259.79582459999995</v>
      </c>
      <c r="F7" s="17">
        <f t="shared" si="0"/>
        <v>-134.54502770000002</v>
      </c>
      <c r="G7" s="17">
        <f t="shared" si="0"/>
        <v>0</v>
      </c>
      <c r="H7" s="17">
        <f t="shared" si="0"/>
        <v>0</v>
      </c>
      <c r="I7" s="17">
        <f t="shared" si="0"/>
        <v>-0.1339776</v>
      </c>
      <c r="J7" s="17">
        <f t="shared" si="0"/>
        <v>0</v>
      </c>
      <c r="K7" s="17">
        <f t="shared" si="0"/>
        <v>-1585.3541496</v>
      </c>
      <c r="L7" s="17"/>
      <c r="M7" s="17"/>
      <c r="N7" s="17"/>
      <c r="O7" s="17"/>
      <c r="P7" s="17"/>
      <c r="Q7" s="6" t="s">
        <v>14</v>
      </c>
      <c r="R7" s="17">
        <v>-497.29</v>
      </c>
      <c r="S7" s="17">
        <v>-315.32</v>
      </c>
      <c r="T7" s="17">
        <v>-101584.58</v>
      </c>
      <c r="U7" s="17">
        <v>-22338.42</v>
      </c>
      <c r="V7" s="17">
        <v>-11568.79</v>
      </c>
      <c r="W7" s="17">
        <v>0</v>
      </c>
      <c r="X7" s="17">
        <v>0</v>
      </c>
      <c r="Y7" s="17">
        <v>-11.52</v>
      </c>
      <c r="Z7" s="17">
        <v>0</v>
      </c>
      <c r="AA7" s="17">
        <v>-136315.92000000001</v>
      </c>
      <c r="AB7" s="18"/>
      <c r="AC7" s="18"/>
      <c r="AD7" s="18" t="s">
        <v>68</v>
      </c>
      <c r="AE7" s="41">
        <v>1.163E-2</v>
      </c>
      <c r="AF7" s="18"/>
      <c r="AJ7" s="51"/>
      <c r="AK7" s="51"/>
    </row>
    <row r="8" spans="1:38" s="19" customFormat="1" ht="10.5" customHeight="1" x14ac:dyDescent="0.2">
      <c r="A8" s="6" t="s">
        <v>15</v>
      </c>
      <c r="B8" s="17">
        <f t="shared" si="1"/>
        <v>0</v>
      </c>
      <c r="C8" s="17">
        <f t="shared" si="0"/>
        <v>0</v>
      </c>
      <c r="D8" s="17">
        <f t="shared" si="0"/>
        <v>0</v>
      </c>
      <c r="E8" s="17">
        <f t="shared" si="0"/>
        <v>-25.6741554</v>
      </c>
      <c r="F8" s="17">
        <f t="shared" si="0"/>
        <v>0</v>
      </c>
      <c r="G8" s="17">
        <f t="shared" si="0"/>
        <v>0</v>
      </c>
      <c r="H8" s="17">
        <f t="shared" si="0"/>
        <v>0</v>
      </c>
      <c r="I8" s="17">
        <f t="shared" si="0"/>
        <v>0</v>
      </c>
      <c r="J8" s="17">
        <f t="shared" si="0"/>
        <v>0</v>
      </c>
      <c r="K8" s="17">
        <f t="shared" si="0"/>
        <v>-25.6741554</v>
      </c>
      <c r="L8" s="17"/>
      <c r="M8" s="17"/>
      <c r="N8" s="17"/>
      <c r="O8" s="17"/>
      <c r="P8" s="17"/>
      <c r="Q8" s="6" t="s">
        <v>15</v>
      </c>
      <c r="R8" s="17">
        <v>0</v>
      </c>
      <c r="S8" s="17">
        <v>0</v>
      </c>
      <c r="T8" s="17">
        <v>0</v>
      </c>
      <c r="U8" s="17">
        <v>-2207.58</v>
      </c>
      <c r="V8" s="17">
        <v>0</v>
      </c>
      <c r="W8" s="17">
        <v>0</v>
      </c>
      <c r="X8" s="17">
        <v>0</v>
      </c>
      <c r="Y8" s="17">
        <v>0</v>
      </c>
      <c r="Z8" s="17">
        <v>0</v>
      </c>
      <c r="AA8" s="17">
        <v>-2207.58</v>
      </c>
      <c r="AB8" s="18"/>
      <c r="AC8" s="18"/>
      <c r="AD8" s="18"/>
      <c r="AE8" s="18"/>
      <c r="AF8" s="18"/>
      <c r="AJ8" s="51"/>
      <c r="AK8" s="51"/>
    </row>
    <row r="9" spans="1:38" s="19" customFormat="1" ht="10.5" customHeight="1" x14ac:dyDescent="0.2">
      <c r="A9" s="6" t="s">
        <v>16</v>
      </c>
      <c r="B9" s="24">
        <f t="shared" si="1"/>
        <v>44.612796299999999</v>
      </c>
      <c r="C9" s="24">
        <f t="shared" si="0"/>
        <v>-1.3089564999999999</v>
      </c>
      <c r="D9" s="24">
        <f t="shared" si="0"/>
        <v>13.9092474</v>
      </c>
      <c r="E9" s="24">
        <f t="shared" si="0"/>
        <v>-4.520581</v>
      </c>
      <c r="F9" s="24">
        <f t="shared" si="0"/>
        <v>-10.9069629</v>
      </c>
      <c r="G9" s="24">
        <f t="shared" si="0"/>
        <v>0</v>
      </c>
      <c r="H9" s="24">
        <f t="shared" si="0"/>
        <v>0</v>
      </c>
      <c r="I9" s="24">
        <f t="shared" si="0"/>
        <v>0</v>
      </c>
      <c r="J9" s="24">
        <f t="shared" si="0"/>
        <v>0</v>
      </c>
      <c r="K9" s="24">
        <f t="shared" si="0"/>
        <v>41.785426999999999</v>
      </c>
      <c r="L9" s="20"/>
      <c r="M9" s="20"/>
      <c r="N9" s="20"/>
      <c r="O9" s="20"/>
      <c r="P9" s="20"/>
      <c r="Q9" s="6" t="s">
        <v>73</v>
      </c>
      <c r="R9" s="24">
        <v>3836.01</v>
      </c>
      <c r="S9" s="24">
        <v>-112.55</v>
      </c>
      <c r="T9" s="24">
        <v>1195.98</v>
      </c>
      <c r="U9" s="24">
        <v>-388.7</v>
      </c>
      <c r="V9" s="24">
        <v>-937.83</v>
      </c>
      <c r="W9" s="24">
        <v>0</v>
      </c>
      <c r="X9" s="24">
        <v>0</v>
      </c>
      <c r="Y9" s="24">
        <v>0</v>
      </c>
      <c r="Z9" s="24">
        <v>0</v>
      </c>
      <c r="AA9" s="24">
        <v>3592.9</v>
      </c>
      <c r="AB9" s="18"/>
      <c r="AC9" s="18"/>
      <c r="AD9" s="18"/>
      <c r="AE9" s="18"/>
      <c r="AF9" s="18"/>
      <c r="AJ9" s="51"/>
      <c r="AK9" s="51"/>
    </row>
    <row r="10" spans="1:38" s="23" customFormat="1" ht="10.5" customHeight="1" x14ac:dyDescent="0.25">
      <c r="A10" s="21" t="s">
        <v>17</v>
      </c>
      <c r="B10" s="22">
        <f t="shared" si="1"/>
        <v>449.17409259999994</v>
      </c>
      <c r="C10" s="22">
        <f t="shared" si="0"/>
        <v>-0.94389079999999992</v>
      </c>
      <c r="D10" s="22">
        <f t="shared" si="0"/>
        <v>1130.8408402999999</v>
      </c>
      <c r="E10" s="22">
        <f t="shared" si="0"/>
        <v>-110.06876229999999</v>
      </c>
      <c r="F10" s="22">
        <f t="shared" si="0"/>
        <v>1129.4380297</v>
      </c>
      <c r="G10" s="22">
        <f t="shared" si="0"/>
        <v>26.822734199999999</v>
      </c>
      <c r="H10" s="22">
        <f t="shared" si="0"/>
        <v>234.39032219999999</v>
      </c>
      <c r="I10" s="22">
        <f t="shared" si="0"/>
        <v>14.1739462</v>
      </c>
      <c r="J10" s="22">
        <f t="shared" si="0"/>
        <v>0</v>
      </c>
      <c r="K10" s="22">
        <f t="shared" si="0"/>
        <v>2873.8274283999999</v>
      </c>
      <c r="L10" s="25"/>
      <c r="M10" s="25"/>
      <c r="N10" s="25"/>
      <c r="O10" s="25"/>
      <c r="P10" s="17"/>
      <c r="Q10" s="21" t="s">
        <v>17</v>
      </c>
      <c r="R10" s="22">
        <v>38622.019999999997</v>
      </c>
      <c r="S10" s="22">
        <v>-81.16</v>
      </c>
      <c r="T10" s="22">
        <v>97234.81</v>
      </c>
      <c r="U10" s="22">
        <v>-9464.2099999999991</v>
      </c>
      <c r="V10" s="22">
        <v>97114.19</v>
      </c>
      <c r="W10" s="22">
        <v>2306.34</v>
      </c>
      <c r="X10" s="22">
        <v>20153.939999999999</v>
      </c>
      <c r="Y10" s="22">
        <v>1218.74</v>
      </c>
      <c r="Z10" s="22">
        <v>0</v>
      </c>
      <c r="AA10" s="22">
        <v>247104.68</v>
      </c>
      <c r="AB10" s="18"/>
      <c r="AC10" s="18"/>
      <c r="AD10" s="18"/>
      <c r="AE10" s="18"/>
      <c r="AF10" s="18"/>
      <c r="AJ10" s="51"/>
      <c r="AK10" s="51"/>
    </row>
    <row r="11" spans="1:38" s="23" customFormat="1" ht="11.25" customHeight="1" x14ac:dyDescent="0.2">
      <c r="A11" s="21" t="s">
        <v>18</v>
      </c>
      <c r="B11" s="24">
        <f t="shared" si="1"/>
        <v>-0.45554709999999998</v>
      </c>
      <c r="C11" s="24">
        <f t="shared" si="0"/>
        <v>-2.2611045999999999</v>
      </c>
      <c r="D11" s="24">
        <f t="shared" si="0"/>
        <v>6.3034600000000003</v>
      </c>
      <c r="E11" s="24">
        <f t="shared" si="0"/>
        <v>2.8053886000000001</v>
      </c>
      <c r="F11" s="24">
        <f t="shared" si="0"/>
        <v>4.1798219999999997</v>
      </c>
      <c r="G11" s="24">
        <f t="shared" si="0"/>
        <v>1.0467E-3</v>
      </c>
      <c r="H11" s="24">
        <f t="shared" si="0"/>
        <v>0</v>
      </c>
      <c r="I11" s="24">
        <f t="shared" si="0"/>
        <v>1.4939898</v>
      </c>
      <c r="J11" s="24">
        <f t="shared" si="0"/>
        <v>0</v>
      </c>
      <c r="K11" s="24">
        <f t="shared" si="0"/>
        <v>12.067055399999999</v>
      </c>
      <c r="L11" s="24"/>
      <c r="M11" s="24"/>
      <c r="N11" s="24"/>
      <c r="O11" s="24"/>
      <c r="P11" s="17"/>
      <c r="Q11" s="21" t="s">
        <v>74</v>
      </c>
      <c r="R11" s="24">
        <v>-39.17</v>
      </c>
      <c r="S11" s="24">
        <v>-194.42</v>
      </c>
      <c r="T11" s="24">
        <v>542</v>
      </c>
      <c r="U11" s="24">
        <v>241.22</v>
      </c>
      <c r="V11" s="24">
        <v>359.4</v>
      </c>
      <c r="W11" s="24">
        <v>0.09</v>
      </c>
      <c r="X11" s="24">
        <v>0</v>
      </c>
      <c r="Y11" s="24">
        <v>128.46</v>
      </c>
      <c r="Z11" s="24">
        <v>0</v>
      </c>
      <c r="AA11" s="24">
        <v>1037.58</v>
      </c>
      <c r="AB11" s="18"/>
      <c r="AC11" s="18"/>
      <c r="AD11" s="18"/>
      <c r="AE11" s="18"/>
      <c r="AF11" s="18"/>
      <c r="AJ11" s="51"/>
      <c r="AK11" s="51"/>
    </row>
    <row r="12" spans="1:38" s="23" customFormat="1" ht="10.5" customHeight="1" x14ac:dyDescent="0.25">
      <c r="A12" s="21" t="s">
        <v>19</v>
      </c>
      <c r="B12" s="22">
        <f t="shared" si="1"/>
        <v>449.62963970000004</v>
      </c>
      <c r="C12" s="22">
        <f t="shared" si="0"/>
        <v>1.3172138</v>
      </c>
      <c r="D12" s="22">
        <f t="shared" si="0"/>
        <v>1124.5373803</v>
      </c>
      <c r="E12" s="22">
        <f t="shared" si="0"/>
        <v>-112.8741509</v>
      </c>
      <c r="F12" s="22">
        <f t="shared" si="0"/>
        <v>1125.2582077</v>
      </c>
      <c r="G12" s="22">
        <f t="shared" si="0"/>
        <v>26.821687499999999</v>
      </c>
      <c r="H12" s="22">
        <f t="shared" si="0"/>
        <v>234.39032219999999</v>
      </c>
      <c r="I12" s="22">
        <f t="shared" si="0"/>
        <v>12.6799564</v>
      </c>
      <c r="J12" s="22">
        <f t="shared" si="0"/>
        <v>0</v>
      </c>
      <c r="K12" s="22">
        <f t="shared" si="0"/>
        <v>2861.7603730000001</v>
      </c>
      <c r="L12" s="25"/>
      <c r="M12" s="25"/>
      <c r="N12" s="25"/>
      <c r="O12" s="25"/>
      <c r="P12" s="17"/>
      <c r="Q12" s="21" t="s">
        <v>19</v>
      </c>
      <c r="R12" s="22">
        <v>38661.19</v>
      </c>
      <c r="S12" s="22">
        <v>113.26</v>
      </c>
      <c r="T12" s="22">
        <v>96692.81</v>
      </c>
      <c r="U12" s="22">
        <v>-9705.43</v>
      </c>
      <c r="V12" s="22">
        <v>96754.79</v>
      </c>
      <c r="W12" s="22">
        <v>2306.25</v>
      </c>
      <c r="X12" s="22">
        <v>20153.939999999999</v>
      </c>
      <c r="Y12" s="22">
        <v>1090.28</v>
      </c>
      <c r="Z12" s="22">
        <v>0</v>
      </c>
      <c r="AA12" s="22">
        <v>246067.1</v>
      </c>
      <c r="AB12" s="18"/>
      <c r="AC12" s="18"/>
      <c r="AD12" s="18"/>
      <c r="AE12" s="18"/>
      <c r="AF12" s="18"/>
      <c r="AJ12" s="51"/>
      <c r="AK12" s="51"/>
    </row>
    <row r="13" spans="1:38" s="19" customFormat="1" ht="10.5" customHeight="1" x14ac:dyDescent="0.2">
      <c r="A13" s="6" t="s">
        <v>20</v>
      </c>
      <c r="B13" s="24">
        <f t="shared" si="1"/>
        <v>0</v>
      </c>
      <c r="C13" s="24">
        <f t="shared" si="0"/>
        <v>-0.70559210000000006</v>
      </c>
      <c r="D13" s="24">
        <f t="shared" si="0"/>
        <v>-2.2755258</v>
      </c>
      <c r="E13" s="24">
        <f t="shared" si="0"/>
        <v>3.5688981000000002</v>
      </c>
      <c r="F13" s="24">
        <f t="shared" si="0"/>
        <v>-0.44205629999999996</v>
      </c>
      <c r="G13" s="24">
        <f t="shared" si="0"/>
        <v>0</v>
      </c>
      <c r="H13" s="24">
        <f t="shared" si="0"/>
        <v>-6.032015799999999</v>
      </c>
      <c r="I13" s="24">
        <f t="shared" si="0"/>
        <v>6.032015799999999</v>
      </c>
      <c r="J13" s="24">
        <f t="shared" si="0"/>
        <v>0</v>
      </c>
      <c r="K13" s="24">
        <f t="shared" si="0"/>
        <v>0.14572389999999999</v>
      </c>
      <c r="L13" s="24"/>
      <c r="M13" s="24"/>
      <c r="N13" s="24"/>
      <c r="O13" s="24"/>
      <c r="P13" s="17"/>
      <c r="Q13" s="6" t="s">
        <v>20</v>
      </c>
      <c r="R13" s="24">
        <v>0</v>
      </c>
      <c r="S13" s="24">
        <v>-60.67</v>
      </c>
      <c r="T13" s="24">
        <v>-195.66</v>
      </c>
      <c r="U13" s="24">
        <v>306.87</v>
      </c>
      <c r="V13" s="24">
        <v>-38.01</v>
      </c>
      <c r="W13" s="24">
        <v>0</v>
      </c>
      <c r="X13" s="24">
        <v>-518.66</v>
      </c>
      <c r="Y13" s="24">
        <v>518.66</v>
      </c>
      <c r="Z13" s="24">
        <v>0</v>
      </c>
      <c r="AA13" s="24">
        <v>12.53</v>
      </c>
      <c r="AB13" s="18"/>
      <c r="AC13" s="18"/>
      <c r="AD13" s="18"/>
      <c r="AE13" s="18"/>
      <c r="AF13" s="18"/>
      <c r="AJ13" s="51"/>
      <c r="AK13" s="51"/>
    </row>
    <row r="14" spans="1:38" s="19" customFormat="1" ht="10.5" customHeight="1" x14ac:dyDescent="0.25">
      <c r="A14" s="16" t="s">
        <v>21</v>
      </c>
      <c r="B14" s="25">
        <f t="shared" si="1"/>
        <v>-417.7404123</v>
      </c>
      <c r="C14" s="25">
        <f t="shared" si="0"/>
        <v>34.848364599999996</v>
      </c>
      <c r="D14" s="25">
        <f t="shared" si="0"/>
        <v>-1118.1119216</v>
      </c>
      <c r="E14" s="25">
        <f t="shared" si="0"/>
        <v>1074.1972742</v>
      </c>
      <c r="F14" s="25">
        <f t="shared" si="0"/>
        <v>-349.45405319999998</v>
      </c>
      <c r="G14" s="25">
        <f t="shared" si="0"/>
        <v>-19.0056297</v>
      </c>
      <c r="H14" s="25">
        <f t="shared" si="0"/>
        <v>-228.35830639999998</v>
      </c>
      <c r="I14" s="25">
        <f t="shared" si="0"/>
        <v>368.34303399999999</v>
      </c>
      <c r="J14" s="25">
        <f t="shared" si="0"/>
        <v>29.248519600000002</v>
      </c>
      <c r="K14" s="25">
        <f t="shared" si="0"/>
        <v>-626.03301450000004</v>
      </c>
      <c r="L14" s="25"/>
      <c r="M14" s="25"/>
      <c r="N14" s="25"/>
      <c r="O14" s="25"/>
      <c r="P14" s="17"/>
      <c r="Q14" s="16" t="s">
        <v>21</v>
      </c>
      <c r="R14" s="25">
        <v>-35919.21</v>
      </c>
      <c r="S14" s="25">
        <v>2996.42</v>
      </c>
      <c r="T14" s="25">
        <v>-96140.32</v>
      </c>
      <c r="U14" s="25">
        <v>92364.34</v>
      </c>
      <c r="V14" s="25">
        <v>-30047.64</v>
      </c>
      <c r="W14" s="25">
        <v>-1634.19</v>
      </c>
      <c r="X14" s="25">
        <v>-19635.28</v>
      </c>
      <c r="Y14" s="25">
        <v>31671.8</v>
      </c>
      <c r="Z14" s="25">
        <v>2514.92</v>
      </c>
      <c r="AA14" s="25">
        <v>-53829.15</v>
      </c>
      <c r="AB14" s="18"/>
      <c r="AC14" s="18"/>
      <c r="AD14" s="18"/>
      <c r="AE14" s="18"/>
      <c r="AF14" s="18"/>
      <c r="AJ14" s="51"/>
      <c r="AK14" s="51"/>
    </row>
    <row r="15" spans="1:38" s="19" customFormat="1" ht="10.5" customHeight="1" x14ac:dyDescent="0.2">
      <c r="A15" s="6" t="s">
        <v>22</v>
      </c>
      <c r="B15" s="17">
        <f t="shared" si="1"/>
        <v>-332.91514649999999</v>
      </c>
      <c r="C15" s="17">
        <f t="shared" si="0"/>
        <v>-10.456998199999999</v>
      </c>
      <c r="D15" s="17">
        <f t="shared" si="0"/>
        <v>0</v>
      </c>
      <c r="E15" s="17">
        <f t="shared" si="0"/>
        <v>-12.180913099999998</v>
      </c>
      <c r="F15" s="17">
        <f t="shared" si="0"/>
        <v>-324.5629457</v>
      </c>
      <c r="G15" s="17">
        <f t="shared" si="0"/>
        <v>-19.0056297</v>
      </c>
      <c r="H15" s="17">
        <f t="shared" si="0"/>
        <v>-228.35830639999998</v>
      </c>
      <c r="I15" s="17">
        <f t="shared" si="0"/>
        <v>368.34303399999999</v>
      </c>
      <c r="J15" s="17">
        <f t="shared" si="0"/>
        <v>0</v>
      </c>
      <c r="K15" s="17">
        <f t="shared" si="0"/>
        <v>-559.13702189999992</v>
      </c>
      <c r="L15" s="17"/>
      <c r="M15" s="17"/>
      <c r="N15" s="17"/>
      <c r="O15" s="17"/>
      <c r="P15" s="17"/>
      <c r="Q15" s="6" t="s">
        <v>22</v>
      </c>
      <c r="R15" s="17">
        <v>-28625.55</v>
      </c>
      <c r="S15" s="17">
        <v>-899.14</v>
      </c>
      <c r="T15" s="17">
        <v>0</v>
      </c>
      <c r="U15" s="17">
        <v>-1047.3699999999999</v>
      </c>
      <c r="V15" s="17">
        <v>-27907.39</v>
      </c>
      <c r="W15" s="17">
        <v>-1634.19</v>
      </c>
      <c r="X15" s="17">
        <v>-19635.28</v>
      </c>
      <c r="Y15" s="17">
        <v>31671.8</v>
      </c>
      <c r="Z15" s="17">
        <v>0</v>
      </c>
      <c r="AA15" s="17">
        <v>-48077.13</v>
      </c>
      <c r="AB15" s="18"/>
      <c r="AC15" s="18"/>
      <c r="AD15" s="18"/>
      <c r="AE15" s="18"/>
      <c r="AF15" s="18"/>
      <c r="AJ15" s="51"/>
      <c r="AK15" s="51"/>
    </row>
    <row r="16" spans="1:38" s="19" customFormat="1" ht="10.5" customHeight="1" x14ac:dyDescent="0.2">
      <c r="A16" s="6" t="s">
        <v>23</v>
      </c>
      <c r="B16" s="17">
        <f t="shared" si="1"/>
        <v>-322.70598360000002</v>
      </c>
      <c r="C16" s="17">
        <f t="shared" si="0"/>
        <v>0</v>
      </c>
      <c r="D16" s="17">
        <f t="shared" si="0"/>
        <v>0</v>
      </c>
      <c r="E16" s="17">
        <f t="shared" si="0"/>
        <v>-4.5569828999999995</v>
      </c>
      <c r="F16" s="17">
        <f t="shared" si="0"/>
        <v>-283.78397889999997</v>
      </c>
      <c r="G16" s="17">
        <f t="shared" si="0"/>
        <v>-2.7853849999999998</v>
      </c>
      <c r="H16" s="17">
        <f t="shared" si="0"/>
        <v>-228.35830639999998</v>
      </c>
      <c r="I16" s="17">
        <f t="shared" si="0"/>
        <v>334.75896669999997</v>
      </c>
      <c r="J16" s="17">
        <f t="shared" si="0"/>
        <v>0</v>
      </c>
      <c r="K16" s="17">
        <f t="shared" si="0"/>
        <v>-507.43167009999996</v>
      </c>
      <c r="L16" s="17"/>
      <c r="M16" s="17"/>
      <c r="N16" s="17"/>
      <c r="O16" s="17"/>
      <c r="P16" s="17"/>
      <c r="Q16" s="6" t="s">
        <v>23</v>
      </c>
      <c r="R16" s="17">
        <v>-27747.72</v>
      </c>
      <c r="S16" s="17">
        <v>0</v>
      </c>
      <c r="T16" s="17">
        <v>0</v>
      </c>
      <c r="U16" s="17">
        <v>-391.83</v>
      </c>
      <c r="V16" s="17">
        <v>-24401.03</v>
      </c>
      <c r="W16" s="17">
        <v>-239.5</v>
      </c>
      <c r="X16" s="17">
        <v>-19635.28</v>
      </c>
      <c r="Y16" s="17">
        <v>28784.09</v>
      </c>
      <c r="Z16" s="17">
        <v>0</v>
      </c>
      <c r="AA16" s="17">
        <v>-43631.27</v>
      </c>
      <c r="AB16" s="18"/>
      <c r="AC16" s="18"/>
      <c r="AD16" s="18"/>
      <c r="AE16" s="18"/>
      <c r="AF16" s="18"/>
      <c r="AJ16" s="51"/>
      <c r="AK16" s="51"/>
    </row>
    <row r="17" spans="1:37" s="19" customFormat="1" ht="10.5" customHeight="1" x14ac:dyDescent="0.2">
      <c r="A17" s="6" t="s">
        <v>24</v>
      </c>
      <c r="B17" s="17">
        <f t="shared" si="1"/>
        <v>-10.209162900000001</v>
      </c>
      <c r="C17" s="17">
        <f t="shared" si="0"/>
        <v>-10.456998199999999</v>
      </c>
      <c r="D17" s="17">
        <f t="shared" si="0"/>
        <v>0</v>
      </c>
      <c r="E17" s="17">
        <f t="shared" si="0"/>
        <v>-7.6239301999999993</v>
      </c>
      <c r="F17" s="17">
        <f t="shared" si="0"/>
        <v>-40.778966799999999</v>
      </c>
      <c r="G17" s="17">
        <f t="shared" si="0"/>
        <v>-16.220244699999999</v>
      </c>
      <c r="H17" s="17">
        <f t="shared" si="0"/>
        <v>0</v>
      </c>
      <c r="I17" s="17">
        <f t="shared" si="0"/>
        <v>33.583950999999999</v>
      </c>
      <c r="J17" s="17">
        <f t="shared" si="0"/>
        <v>0</v>
      </c>
      <c r="K17" s="17">
        <f t="shared" si="0"/>
        <v>-51.705351799999995</v>
      </c>
      <c r="L17" s="17"/>
      <c r="M17" s="17"/>
      <c r="N17" s="17"/>
      <c r="O17" s="17"/>
      <c r="P17" s="17"/>
      <c r="Q17" s="6" t="s">
        <v>24</v>
      </c>
      <c r="R17" s="17">
        <v>-877.83</v>
      </c>
      <c r="S17" s="17">
        <v>-899.14</v>
      </c>
      <c r="T17" s="17">
        <v>0</v>
      </c>
      <c r="U17" s="17">
        <v>-655.54</v>
      </c>
      <c r="V17" s="17">
        <v>-3506.36</v>
      </c>
      <c r="W17" s="17">
        <v>-1394.69</v>
      </c>
      <c r="X17" s="17">
        <v>0</v>
      </c>
      <c r="Y17" s="17">
        <v>2887.7</v>
      </c>
      <c r="Z17" s="17">
        <v>0</v>
      </c>
      <c r="AA17" s="17">
        <v>-4445.8599999999997</v>
      </c>
      <c r="AB17" s="18"/>
      <c r="AC17" s="18"/>
      <c r="AD17" s="18"/>
      <c r="AE17" s="18"/>
      <c r="AF17" s="18"/>
      <c r="AJ17" s="51"/>
      <c r="AK17" s="51"/>
    </row>
    <row r="18" spans="1:37" s="26" customFormat="1" ht="10.5" customHeight="1" x14ac:dyDescent="0.2">
      <c r="A18" s="6" t="s">
        <v>25</v>
      </c>
      <c r="B18" s="17">
        <f t="shared" si="1"/>
        <v>-5.1480194999999993</v>
      </c>
      <c r="C18" s="17">
        <f t="shared" si="0"/>
        <v>-2.4298559000000002</v>
      </c>
      <c r="D18" s="17">
        <f t="shared" si="0"/>
        <v>0</v>
      </c>
      <c r="E18" s="17">
        <f t="shared" si="0"/>
        <v>-8.5293256999999993</v>
      </c>
      <c r="F18" s="17">
        <f t="shared" si="0"/>
        <v>-24.890991199999998</v>
      </c>
      <c r="G18" s="17">
        <f t="shared" si="0"/>
        <v>0</v>
      </c>
      <c r="H18" s="17">
        <f t="shared" si="0"/>
        <v>0</v>
      </c>
      <c r="I18" s="17">
        <f t="shared" si="0"/>
        <v>0</v>
      </c>
      <c r="J18" s="17">
        <f t="shared" si="0"/>
        <v>29.248519600000002</v>
      </c>
      <c r="K18" s="17">
        <f t="shared" si="0"/>
        <v>-11.749556399999999</v>
      </c>
      <c r="L18" s="17"/>
      <c r="M18" s="17"/>
      <c r="N18" s="17"/>
      <c r="O18" s="17"/>
      <c r="P18" s="17"/>
      <c r="Q18" s="6" t="s">
        <v>25</v>
      </c>
      <c r="R18" s="17">
        <v>-442.65</v>
      </c>
      <c r="S18" s="17">
        <v>-208.93</v>
      </c>
      <c r="T18" s="17">
        <v>0</v>
      </c>
      <c r="U18" s="17">
        <v>-733.39</v>
      </c>
      <c r="V18" s="17">
        <v>-2140.2399999999998</v>
      </c>
      <c r="W18" s="17">
        <v>0</v>
      </c>
      <c r="X18" s="17">
        <v>0</v>
      </c>
      <c r="Y18" s="17">
        <v>0</v>
      </c>
      <c r="Z18" s="17">
        <v>2514.92</v>
      </c>
      <c r="AA18" s="17">
        <v>-1010.28</v>
      </c>
      <c r="AB18" s="18"/>
      <c r="AC18" s="18"/>
      <c r="AD18" s="18"/>
      <c r="AE18" s="18"/>
      <c r="AF18" s="18"/>
      <c r="AJ18" s="51"/>
      <c r="AK18" s="51"/>
    </row>
    <row r="19" spans="1:37" s="19" customFormat="1" ht="10.5" customHeight="1" x14ac:dyDescent="0.2">
      <c r="A19" s="6" t="s">
        <v>26</v>
      </c>
      <c r="B19" s="17">
        <f t="shared" si="1"/>
        <v>0</v>
      </c>
      <c r="C19" s="17">
        <f t="shared" si="0"/>
        <v>0</v>
      </c>
      <c r="D19" s="17">
        <f t="shared" si="0"/>
        <v>-1118.1119216</v>
      </c>
      <c r="E19" s="17">
        <f t="shared" si="0"/>
        <v>1097.2370019999998</v>
      </c>
      <c r="F19" s="17">
        <f t="shared" si="0"/>
        <v>0</v>
      </c>
      <c r="G19" s="17">
        <f t="shared" si="0"/>
        <v>0</v>
      </c>
      <c r="H19" s="17">
        <f t="shared" si="0"/>
        <v>0</v>
      </c>
      <c r="I19" s="17">
        <f t="shared" si="0"/>
        <v>0</v>
      </c>
      <c r="J19" s="17">
        <f t="shared" si="0"/>
        <v>0</v>
      </c>
      <c r="K19" s="17">
        <f t="shared" si="0"/>
        <v>-20.874919600000002</v>
      </c>
      <c r="L19" s="17"/>
      <c r="M19" s="17"/>
      <c r="N19" s="17"/>
      <c r="O19" s="17"/>
      <c r="P19" s="17"/>
      <c r="Q19" s="6" t="s">
        <v>26</v>
      </c>
      <c r="R19" s="17">
        <v>0</v>
      </c>
      <c r="S19" s="17">
        <v>0</v>
      </c>
      <c r="T19" s="17">
        <v>-96140.32</v>
      </c>
      <c r="U19" s="17">
        <v>94345.4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-1794.92</v>
      </c>
      <c r="AB19" s="18"/>
      <c r="AC19" s="18"/>
      <c r="AD19" s="18"/>
      <c r="AE19" s="18"/>
      <c r="AF19" s="18"/>
      <c r="AJ19" s="51"/>
      <c r="AK19" s="51"/>
    </row>
    <row r="20" spans="1:37" s="19" customFormat="1" ht="10.5" customHeight="1" x14ac:dyDescent="0.2">
      <c r="A20" s="6" t="s">
        <v>27</v>
      </c>
      <c r="B20" s="17">
        <f t="shared" si="1"/>
        <v>-71.308647199999996</v>
      </c>
      <c r="C20" s="17">
        <f t="shared" si="1"/>
        <v>66.123876899999999</v>
      </c>
      <c r="D20" s="17">
        <f t="shared" si="1"/>
        <v>0</v>
      </c>
      <c r="E20" s="17">
        <f t="shared" si="1"/>
        <v>0</v>
      </c>
      <c r="F20" s="17">
        <f t="shared" si="1"/>
        <v>0</v>
      </c>
      <c r="G20" s="17">
        <f t="shared" si="1"/>
        <v>0</v>
      </c>
      <c r="H20" s="17">
        <f t="shared" si="1"/>
        <v>0</v>
      </c>
      <c r="I20" s="17">
        <f t="shared" si="1"/>
        <v>0</v>
      </c>
      <c r="J20" s="17">
        <f t="shared" si="1"/>
        <v>0</v>
      </c>
      <c r="K20" s="17">
        <f t="shared" si="1"/>
        <v>-5.1847703000000003</v>
      </c>
      <c r="L20" s="17"/>
      <c r="M20" s="17"/>
      <c r="N20" s="17"/>
      <c r="O20" s="17"/>
      <c r="P20" s="17"/>
      <c r="Q20" s="6" t="s">
        <v>27</v>
      </c>
      <c r="R20" s="17">
        <v>-6131.44</v>
      </c>
      <c r="S20" s="17">
        <v>5685.63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-445.81</v>
      </c>
      <c r="AB20" s="18"/>
      <c r="AC20" s="18"/>
      <c r="AD20" s="18"/>
      <c r="AE20" s="18"/>
      <c r="AF20" s="18"/>
      <c r="AJ20" s="51"/>
      <c r="AK20" s="51"/>
    </row>
    <row r="21" spans="1:37" s="19" customFormat="1" ht="10.5" customHeight="1" x14ac:dyDescent="0.2">
      <c r="A21" s="6" t="s">
        <v>28</v>
      </c>
      <c r="B21" s="17">
        <f t="shared" si="1"/>
        <v>-3.9518740000000001</v>
      </c>
      <c r="C21" s="17">
        <f t="shared" si="1"/>
        <v>-22.987392799999999</v>
      </c>
      <c r="D21" s="17">
        <f t="shared" si="1"/>
        <v>0</v>
      </c>
      <c r="E21" s="17">
        <f t="shared" si="1"/>
        <v>-2.3296052999999999</v>
      </c>
      <c r="F21" s="17">
        <f t="shared" si="1"/>
        <v>0</v>
      </c>
      <c r="G21" s="17">
        <f t="shared" si="1"/>
        <v>0</v>
      </c>
      <c r="H21" s="17">
        <f t="shared" si="1"/>
        <v>0</v>
      </c>
      <c r="I21" s="17">
        <f t="shared" si="1"/>
        <v>0</v>
      </c>
      <c r="J21" s="17">
        <f t="shared" si="1"/>
        <v>0</v>
      </c>
      <c r="K21" s="17">
        <f t="shared" si="1"/>
        <v>-29.268872099999999</v>
      </c>
      <c r="L21" s="17"/>
      <c r="M21" s="17"/>
      <c r="N21" s="17"/>
      <c r="O21" s="17"/>
      <c r="P21" s="17"/>
      <c r="Q21" s="6" t="s">
        <v>28</v>
      </c>
      <c r="R21" s="17">
        <v>-339.8</v>
      </c>
      <c r="S21" s="17">
        <v>-1976.56</v>
      </c>
      <c r="T21" s="17">
        <v>0</v>
      </c>
      <c r="U21" s="17">
        <v>-200.31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-2516.67</v>
      </c>
      <c r="AB21" s="18"/>
      <c r="AC21" s="18"/>
      <c r="AD21" s="18"/>
      <c r="AE21" s="18"/>
      <c r="AF21" s="18"/>
      <c r="AJ21" s="51"/>
      <c r="AK21" s="51"/>
    </row>
    <row r="22" spans="1:37" s="19" customFormat="1" ht="10.5" customHeight="1" x14ac:dyDescent="0.2">
      <c r="A22" s="6" t="s">
        <v>29</v>
      </c>
      <c r="B22" s="17">
        <f t="shared" si="1"/>
        <v>-4.4167250999999998</v>
      </c>
      <c r="C22" s="17">
        <f t="shared" si="1"/>
        <v>4.5987346000000002</v>
      </c>
      <c r="D22" s="17">
        <f t="shared" si="1"/>
        <v>0</v>
      </c>
      <c r="E22" s="17">
        <f t="shared" si="1"/>
        <v>0</v>
      </c>
      <c r="F22" s="17">
        <f t="shared" si="1"/>
        <v>0</v>
      </c>
      <c r="G22" s="17">
        <f t="shared" si="1"/>
        <v>0</v>
      </c>
      <c r="H22" s="17">
        <f t="shared" si="1"/>
        <v>0</v>
      </c>
      <c r="I22" s="17">
        <f t="shared" si="1"/>
        <v>0</v>
      </c>
      <c r="J22" s="17">
        <f t="shared" si="1"/>
        <v>0</v>
      </c>
      <c r="K22" s="17">
        <f t="shared" si="1"/>
        <v>0.18200949999999999</v>
      </c>
      <c r="L22" s="17"/>
      <c r="M22" s="17"/>
      <c r="N22" s="17"/>
      <c r="O22" s="17"/>
      <c r="P22" s="17"/>
      <c r="Q22" s="6" t="s">
        <v>29</v>
      </c>
      <c r="R22" s="17">
        <v>-379.77</v>
      </c>
      <c r="S22" s="17">
        <v>395.42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15.65</v>
      </c>
      <c r="AB22" s="18"/>
      <c r="AC22" s="18"/>
      <c r="AD22" s="18"/>
      <c r="AE22" s="18"/>
      <c r="AF22" s="18"/>
      <c r="AJ22" s="51"/>
      <c r="AK22" s="51"/>
    </row>
    <row r="23" spans="1:37" s="19" customFormat="1" ht="10.5" customHeight="1" x14ac:dyDescent="0.2">
      <c r="A23" s="27" t="s">
        <v>77</v>
      </c>
      <c r="B23" s="28">
        <f t="shared" si="1"/>
        <v>0</v>
      </c>
      <c r="C23" s="28">
        <f t="shared" si="1"/>
        <v>0</v>
      </c>
      <c r="D23" s="28">
        <f t="shared" si="1"/>
        <v>0</v>
      </c>
      <c r="E23" s="28">
        <f t="shared" si="1"/>
        <v>0</v>
      </c>
      <c r="F23" s="28">
        <f t="shared" si="1"/>
        <v>0</v>
      </c>
      <c r="G23" s="28">
        <f t="shared" si="1"/>
        <v>0</v>
      </c>
      <c r="H23" s="28">
        <f t="shared" si="1"/>
        <v>0</v>
      </c>
      <c r="I23" s="28">
        <f t="shared" si="1"/>
        <v>0</v>
      </c>
      <c r="J23" s="28">
        <f t="shared" si="1"/>
        <v>0</v>
      </c>
      <c r="K23" s="28">
        <f t="shared" si="1"/>
        <v>0</v>
      </c>
      <c r="L23" s="17"/>
      <c r="M23" s="17"/>
      <c r="N23" s="17"/>
      <c r="O23" s="17"/>
      <c r="P23" s="17"/>
      <c r="Q23" s="27" t="s">
        <v>77</v>
      </c>
      <c r="R23" s="28">
        <v>0</v>
      </c>
      <c r="S23" s="28">
        <v>0</v>
      </c>
      <c r="T23" s="28">
        <v>0</v>
      </c>
      <c r="U23" s="28">
        <v>0</v>
      </c>
      <c r="V23" s="28">
        <v>0</v>
      </c>
      <c r="W23" s="28">
        <v>0</v>
      </c>
      <c r="X23" s="28">
        <v>0</v>
      </c>
      <c r="Y23" s="28">
        <v>0</v>
      </c>
      <c r="Z23" s="28">
        <v>0</v>
      </c>
      <c r="AA23" s="28">
        <v>0</v>
      </c>
      <c r="AB23" s="18"/>
      <c r="AC23" s="18"/>
      <c r="AD23" s="18"/>
      <c r="AE23" s="18"/>
      <c r="AF23" s="18"/>
      <c r="AJ23" s="51"/>
      <c r="AK23" s="51"/>
    </row>
    <row r="24" spans="1:37" s="19" customFormat="1" ht="10.5" customHeight="1" x14ac:dyDescent="0.25">
      <c r="A24" s="16" t="s">
        <v>31</v>
      </c>
      <c r="B24" s="25">
        <f t="shared" si="1"/>
        <v>0.10222769999999999</v>
      </c>
      <c r="C24" s="25">
        <f t="shared" si="1"/>
        <v>13.186442899999999</v>
      </c>
      <c r="D24" s="25">
        <f t="shared" si="1"/>
        <v>4.1500491999999998</v>
      </c>
      <c r="E24" s="25">
        <f t="shared" si="1"/>
        <v>65.390140200000005</v>
      </c>
      <c r="F24" s="25">
        <f t="shared" si="1"/>
        <v>78.084983000000008</v>
      </c>
      <c r="G24" s="25">
        <f t="shared" si="1"/>
        <v>0</v>
      </c>
      <c r="H24" s="25">
        <f t="shared" si="1"/>
        <v>0</v>
      </c>
      <c r="I24" s="25">
        <f t="shared" si="1"/>
        <v>27.9859668</v>
      </c>
      <c r="J24" s="25">
        <f t="shared" si="1"/>
        <v>0</v>
      </c>
      <c r="K24" s="25">
        <f t="shared" si="1"/>
        <v>188.89980979999999</v>
      </c>
      <c r="L24" s="25"/>
      <c r="M24" s="25"/>
      <c r="N24" s="25"/>
      <c r="O24" s="25"/>
      <c r="P24" s="17"/>
      <c r="Q24" s="16" t="s">
        <v>31</v>
      </c>
      <c r="R24" s="25">
        <v>8.7899999999999991</v>
      </c>
      <c r="S24" s="25">
        <v>1133.83</v>
      </c>
      <c r="T24" s="25">
        <v>356.84</v>
      </c>
      <c r="U24" s="25">
        <v>5622.54</v>
      </c>
      <c r="V24" s="25">
        <v>6714.1</v>
      </c>
      <c r="W24" s="25">
        <v>0</v>
      </c>
      <c r="X24" s="25">
        <v>0</v>
      </c>
      <c r="Y24" s="25">
        <v>2406.36</v>
      </c>
      <c r="Z24" s="25">
        <v>0</v>
      </c>
      <c r="AA24" s="25">
        <v>16242.46</v>
      </c>
      <c r="AB24" s="18"/>
      <c r="AC24" s="18"/>
      <c r="AD24" s="18"/>
      <c r="AE24" s="18"/>
      <c r="AF24" s="18"/>
      <c r="AJ24" s="51"/>
      <c r="AK24" s="51"/>
    </row>
    <row r="25" spans="1:37" s="19" customFormat="1" ht="10.5" customHeight="1" x14ac:dyDescent="0.2">
      <c r="A25" s="6" t="s">
        <v>22</v>
      </c>
      <c r="B25" s="17">
        <f t="shared" si="1"/>
        <v>0</v>
      </c>
      <c r="C25" s="17">
        <f t="shared" si="1"/>
        <v>0</v>
      </c>
      <c r="D25" s="17">
        <f t="shared" si="1"/>
        <v>0</v>
      </c>
      <c r="E25" s="17">
        <f t="shared" si="1"/>
        <v>0</v>
      </c>
      <c r="F25" s="17">
        <f t="shared" si="1"/>
        <v>0</v>
      </c>
      <c r="G25" s="17">
        <f t="shared" si="1"/>
        <v>0</v>
      </c>
      <c r="H25" s="17">
        <f t="shared" si="1"/>
        <v>0</v>
      </c>
      <c r="I25" s="17">
        <f t="shared" si="1"/>
        <v>16.3039807</v>
      </c>
      <c r="J25" s="17">
        <f t="shared" si="1"/>
        <v>0</v>
      </c>
      <c r="K25" s="17">
        <f t="shared" si="1"/>
        <v>16.3039807</v>
      </c>
      <c r="L25" s="17"/>
      <c r="M25" s="17"/>
      <c r="N25" s="17"/>
      <c r="O25" s="17"/>
      <c r="P25" s="17"/>
      <c r="Q25" s="6" t="s">
        <v>22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1401.89</v>
      </c>
      <c r="Z25" s="17">
        <v>0</v>
      </c>
      <c r="AA25" s="17">
        <v>1401.89</v>
      </c>
      <c r="AB25" s="18"/>
      <c r="AC25" s="18"/>
      <c r="AD25" s="18"/>
      <c r="AE25" s="18"/>
      <c r="AF25" s="18"/>
      <c r="AJ25" s="51"/>
      <c r="AK25" s="51"/>
    </row>
    <row r="26" spans="1:37" s="19" customFormat="1" ht="10.5" customHeight="1" x14ac:dyDescent="0.2">
      <c r="A26" s="6" t="s">
        <v>32</v>
      </c>
      <c r="B26" s="17">
        <f t="shared" si="1"/>
        <v>0</v>
      </c>
      <c r="C26" s="17">
        <f t="shared" si="1"/>
        <v>0</v>
      </c>
      <c r="D26" s="17">
        <f t="shared" si="1"/>
        <v>4.1500491999999998</v>
      </c>
      <c r="E26" s="17">
        <f t="shared" si="1"/>
        <v>0</v>
      </c>
      <c r="F26" s="17">
        <f t="shared" si="1"/>
        <v>65.555053600000008</v>
      </c>
      <c r="G26" s="17">
        <f t="shared" si="1"/>
        <v>0</v>
      </c>
      <c r="H26" s="17">
        <f t="shared" si="1"/>
        <v>0</v>
      </c>
      <c r="I26" s="17">
        <f t="shared" si="1"/>
        <v>0.52695530000000002</v>
      </c>
      <c r="J26" s="17">
        <f t="shared" si="1"/>
        <v>0</v>
      </c>
      <c r="K26" s="17">
        <f t="shared" si="1"/>
        <v>70.232058100000003</v>
      </c>
      <c r="L26" s="17"/>
      <c r="M26" s="17"/>
      <c r="N26" s="17"/>
      <c r="O26" s="17"/>
      <c r="P26" s="17"/>
      <c r="Q26" s="6" t="s">
        <v>32</v>
      </c>
      <c r="R26" s="17">
        <v>0</v>
      </c>
      <c r="S26" s="17">
        <v>0</v>
      </c>
      <c r="T26" s="17">
        <v>356.84</v>
      </c>
      <c r="U26" s="17">
        <v>0</v>
      </c>
      <c r="V26" s="17">
        <v>5636.72</v>
      </c>
      <c r="W26" s="17">
        <v>0</v>
      </c>
      <c r="X26" s="17">
        <v>0</v>
      </c>
      <c r="Y26" s="17">
        <v>45.31</v>
      </c>
      <c r="Z26" s="17">
        <v>0</v>
      </c>
      <c r="AA26" s="17">
        <v>6038.87</v>
      </c>
      <c r="AB26" s="18"/>
      <c r="AC26" s="18"/>
      <c r="AD26" s="18"/>
      <c r="AE26" s="18"/>
      <c r="AF26" s="18"/>
      <c r="AJ26" s="51"/>
      <c r="AK26" s="51"/>
    </row>
    <row r="27" spans="1:37" s="19" customFormat="1" ht="10.5" customHeight="1" x14ac:dyDescent="0.2">
      <c r="A27" s="6" t="s">
        <v>26</v>
      </c>
      <c r="B27" s="17">
        <f t="shared" si="1"/>
        <v>0</v>
      </c>
      <c r="C27" s="17">
        <f t="shared" si="1"/>
        <v>0</v>
      </c>
      <c r="D27" s="17">
        <f t="shared" si="1"/>
        <v>0</v>
      </c>
      <c r="E27" s="17">
        <f t="shared" si="1"/>
        <v>64.850740799999997</v>
      </c>
      <c r="F27" s="17">
        <f t="shared" si="1"/>
        <v>3.6410041</v>
      </c>
      <c r="G27" s="17">
        <f t="shared" si="1"/>
        <v>0</v>
      </c>
      <c r="H27" s="17">
        <f t="shared" si="1"/>
        <v>0</v>
      </c>
      <c r="I27" s="17">
        <f t="shared" si="1"/>
        <v>6.3619588999999994</v>
      </c>
      <c r="J27" s="17">
        <f t="shared" si="1"/>
        <v>0</v>
      </c>
      <c r="K27" s="17">
        <f t="shared" si="1"/>
        <v>74.853820100000007</v>
      </c>
      <c r="L27" s="17"/>
      <c r="M27" s="17"/>
      <c r="N27" s="17"/>
      <c r="O27" s="17"/>
      <c r="P27" s="17"/>
      <c r="Q27" s="6" t="s">
        <v>26</v>
      </c>
      <c r="R27" s="17">
        <v>0</v>
      </c>
      <c r="S27" s="17">
        <v>0</v>
      </c>
      <c r="T27" s="17">
        <v>0</v>
      </c>
      <c r="U27" s="17">
        <v>5576.16</v>
      </c>
      <c r="V27" s="17">
        <v>313.07</v>
      </c>
      <c r="W27" s="17">
        <v>0</v>
      </c>
      <c r="X27" s="17">
        <v>0</v>
      </c>
      <c r="Y27" s="17">
        <v>547.03</v>
      </c>
      <c r="Z27" s="17">
        <v>0</v>
      </c>
      <c r="AA27" s="17">
        <v>6436.27</v>
      </c>
      <c r="AB27" s="18"/>
      <c r="AC27" s="18"/>
      <c r="AD27" s="18"/>
      <c r="AE27" s="18"/>
      <c r="AF27" s="18"/>
      <c r="AJ27" s="51"/>
      <c r="AK27" s="51"/>
    </row>
    <row r="28" spans="1:37" s="19" customFormat="1" ht="10.5" customHeight="1" x14ac:dyDescent="0.2">
      <c r="A28" s="6" t="s">
        <v>33</v>
      </c>
      <c r="B28" s="17">
        <f t="shared" si="1"/>
        <v>0.10222769999999999</v>
      </c>
      <c r="C28" s="17">
        <f t="shared" si="1"/>
        <v>0</v>
      </c>
      <c r="D28" s="17">
        <f t="shared" si="1"/>
        <v>0</v>
      </c>
      <c r="E28" s="17">
        <f t="shared" si="1"/>
        <v>0</v>
      </c>
      <c r="F28" s="17">
        <f t="shared" si="1"/>
        <v>0.3679732</v>
      </c>
      <c r="G28" s="17">
        <f t="shared" si="1"/>
        <v>0</v>
      </c>
      <c r="H28" s="17">
        <f t="shared" si="1"/>
        <v>0</v>
      </c>
      <c r="I28" s="17">
        <f t="shared" si="1"/>
        <v>1.0970579</v>
      </c>
      <c r="J28" s="17">
        <f t="shared" si="1"/>
        <v>0</v>
      </c>
      <c r="K28" s="17">
        <f t="shared" si="1"/>
        <v>1.5672587999999998</v>
      </c>
      <c r="L28" s="17"/>
      <c r="M28" s="17"/>
      <c r="N28" s="17"/>
      <c r="O28" s="17"/>
      <c r="P28" s="17"/>
      <c r="Q28" s="6" t="s">
        <v>33</v>
      </c>
      <c r="R28" s="17">
        <v>8.7899999999999991</v>
      </c>
      <c r="S28" s="17">
        <v>0</v>
      </c>
      <c r="T28" s="17">
        <v>0</v>
      </c>
      <c r="U28" s="17">
        <v>0</v>
      </c>
      <c r="V28" s="17">
        <v>31.64</v>
      </c>
      <c r="W28" s="17">
        <v>0</v>
      </c>
      <c r="X28" s="17">
        <v>0</v>
      </c>
      <c r="Y28" s="17">
        <v>94.33</v>
      </c>
      <c r="Z28" s="17">
        <v>0</v>
      </c>
      <c r="AA28" s="17">
        <v>134.76</v>
      </c>
      <c r="AB28" s="18"/>
      <c r="AC28" s="18"/>
      <c r="AD28" s="18"/>
      <c r="AE28" s="18"/>
      <c r="AF28" s="18"/>
      <c r="AJ28" s="51"/>
      <c r="AK28" s="51"/>
    </row>
    <row r="29" spans="1:37" s="19" customFormat="1" ht="11.25" customHeight="1" x14ac:dyDescent="0.2">
      <c r="A29" s="6" t="s">
        <v>27</v>
      </c>
      <c r="B29" s="17">
        <f t="shared" si="1"/>
        <v>0</v>
      </c>
      <c r="C29" s="17">
        <f t="shared" si="1"/>
        <v>6.6120038999999995</v>
      </c>
      <c r="D29" s="17">
        <f t="shared" si="1"/>
        <v>0</v>
      </c>
      <c r="E29" s="17">
        <f t="shared" si="1"/>
        <v>0</v>
      </c>
      <c r="F29" s="17">
        <f t="shared" si="1"/>
        <v>1.69798E-2</v>
      </c>
      <c r="G29" s="17">
        <f t="shared" si="1"/>
        <v>0</v>
      </c>
      <c r="H29" s="17">
        <f t="shared" si="1"/>
        <v>0</v>
      </c>
      <c r="I29" s="17">
        <f t="shared" si="1"/>
        <v>0.18596370000000001</v>
      </c>
      <c r="J29" s="17">
        <f t="shared" si="1"/>
        <v>0</v>
      </c>
      <c r="K29" s="17">
        <f t="shared" si="1"/>
        <v>6.8149474000000003</v>
      </c>
      <c r="L29" s="17"/>
      <c r="M29" s="17"/>
      <c r="N29" s="17"/>
      <c r="O29" s="17"/>
      <c r="P29" s="17"/>
      <c r="Q29" s="6" t="s">
        <v>27</v>
      </c>
      <c r="R29" s="17">
        <v>0</v>
      </c>
      <c r="S29" s="17">
        <v>568.53</v>
      </c>
      <c r="T29" s="17">
        <v>0</v>
      </c>
      <c r="U29" s="17">
        <v>0</v>
      </c>
      <c r="V29" s="17">
        <v>1.46</v>
      </c>
      <c r="W29" s="17">
        <v>0</v>
      </c>
      <c r="X29" s="17">
        <v>0</v>
      </c>
      <c r="Y29" s="17">
        <v>15.99</v>
      </c>
      <c r="Z29" s="17">
        <v>0</v>
      </c>
      <c r="AA29" s="17">
        <v>585.98</v>
      </c>
      <c r="AB29" s="18"/>
      <c r="AC29" s="18"/>
      <c r="AD29" s="18"/>
      <c r="AE29" s="18"/>
      <c r="AF29" s="18"/>
      <c r="AJ29" s="51"/>
      <c r="AK29" s="51"/>
    </row>
    <row r="30" spans="1:37" s="19" customFormat="1" ht="10.5" customHeight="1" x14ac:dyDescent="0.2">
      <c r="A30" s="6" t="s">
        <v>28</v>
      </c>
      <c r="B30" s="17">
        <f t="shared" si="1"/>
        <v>0</v>
      </c>
      <c r="C30" s="17">
        <f t="shared" si="1"/>
        <v>6.1699475999999995</v>
      </c>
      <c r="D30" s="17">
        <f t="shared" si="1"/>
        <v>0</v>
      </c>
      <c r="E30" s="17">
        <f t="shared" si="1"/>
        <v>0</v>
      </c>
      <c r="F30" s="17">
        <f t="shared" si="1"/>
        <v>0.71198859999999997</v>
      </c>
      <c r="G30" s="17">
        <f t="shared" si="1"/>
        <v>0</v>
      </c>
      <c r="H30" s="17">
        <f t="shared" si="1"/>
        <v>0</v>
      </c>
      <c r="I30" s="17">
        <f t="shared" si="1"/>
        <v>0.87701829999999992</v>
      </c>
      <c r="J30" s="17">
        <f t="shared" si="1"/>
        <v>0</v>
      </c>
      <c r="K30" s="17">
        <f t="shared" si="1"/>
        <v>7.7589544999999998</v>
      </c>
      <c r="L30" s="17"/>
      <c r="M30" s="17"/>
      <c r="N30" s="17"/>
      <c r="O30" s="17"/>
      <c r="P30" s="17"/>
      <c r="Q30" s="6" t="s">
        <v>28</v>
      </c>
      <c r="R30" s="17">
        <v>0</v>
      </c>
      <c r="S30" s="17">
        <v>530.52</v>
      </c>
      <c r="T30" s="17">
        <v>0</v>
      </c>
      <c r="U30" s="17">
        <v>0</v>
      </c>
      <c r="V30" s="17">
        <v>61.22</v>
      </c>
      <c r="W30" s="17">
        <v>0</v>
      </c>
      <c r="X30" s="17">
        <v>0</v>
      </c>
      <c r="Y30" s="17">
        <v>75.41</v>
      </c>
      <c r="Z30" s="17">
        <v>0</v>
      </c>
      <c r="AA30" s="17">
        <v>667.15</v>
      </c>
      <c r="AB30" s="18"/>
      <c r="AC30" s="18"/>
      <c r="AD30" s="18"/>
      <c r="AE30" s="18"/>
      <c r="AF30" s="18"/>
      <c r="AJ30" s="51"/>
      <c r="AK30" s="51"/>
    </row>
    <row r="31" spans="1:37" s="19" customFormat="1" ht="11.25" customHeight="1" x14ac:dyDescent="0.2">
      <c r="A31" s="6" t="s">
        <v>29</v>
      </c>
      <c r="B31" s="17">
        <f t="shared" si="1"/>
        <v>0</v>
      </c>
      <c r="C31" s="17">
        <f t="shared" si="1"/>
        <v>0.4044914</v>
      </c>
      <c r="D31" s="17">
        <f t="shared" si="1"/>
        <v>0</v>
      </c>
      <c r="E31" s="17">
        <f t="shared" si="1"/>
        <v>0</v>
      </c>
      <c r="F31" s="17">
        <f t="shared" si="1"/>
        <v>0</v>
      </c>
      <c r="G31" s="17">
        <f t="shared" si="1"/>
        <v>0</v>
      </c>
      <c r="H31" s="17">
        <f t="shared" si="1"/>
        <v>0</v>
      </c>
      <c r="I31" s="17">
        <f t="shared" si="1"/>
        <v>0</v>
      </c>
      <c r="J31" s="17">
        <f t="shared" si="1"/>
        <v>0</v>
      </c>
      <c r="K31" s="17">
        <f t="shared" si="1"/>
        <v>0.4044914</v>
      </c>
      <c r="L31" s="17"/>
      <c r="M31" s="17"/>
      <c r="N31" s="17"/>
      <c r="O31" s="17"/>
      <c r="P31" s="17"/>
      <c r="Q31" s="6" t="s">
        <v>29</v>
      </c>
      <c r="R31" s="17">
        <v>0</v>
      </c>
      <c r="S31" s="17">
        <v>34.78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34.78</v>
      </c>
      <c r="AB31" s="18"/>
      <c r="AC31" s="18"/>
      <c r="AD31" s="18"/>
      <c r="AE31" s="18"/>
      <c r="AF31" s="18"/>
      <c r="AJ31" s="51"/>
      <c r="AK31" s="51"/>
    </row>
    <row r="32" spans="1:37" s="19" customFormat="1" ht="10.5" customHeight="1" x14ac:dyDescent="0.2">
      <c r="A32" s="6" t="s">
        <v>34</v>
      </c>
      <c r="B32" s="17">
        <f t="shared" si="1"/>
        <v>0</v>
      </c>
      <c r="C32" s="17">
        <f t="shared" si="1"/>
        <v>0</v>
      </c>
      <c r="D32" s="17">
        <f t="shared" si="1"/>
        <v>0</v>
      </c>
      <c r="E32" s="17">
        <f t="shared" si="1"/>
        <v>0</v>
      </c>
      <c r="F32" s="17">
        <f t="shared" si="1"/>
        <v>0</v>
      </c>
      <c r="G32" s="17">
        <f t="shared" si="1"/>
        <v>0</v>
      </c>
      <c r="H32" s="17">
        <f t="shared" si="1"/>
        <v>0</v>
      </c>
      <c r="I32" s="17">
        <f t="shared" si="1"/>
        <v>0.80502859999999998</v>
      </c>
      <c r="J32" s="17">
        <f t="shared" si="1"/>
        <v>0</v>
      </c>
      <c r="K32" s="17">
        <f t="shared" si="1"/>
        <v>0.80502859999999998</v>
      </c>
      <c r="L32" s="17"/>
      <c r="M32" s="17"/>
      <c r="N32" s="17"/>
      <c r="O32" s="17"/>
      <c r="P32" s="17"/>
      <c r="Q32" s="6" t="s">
        <v>34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69.22</v>
      </c>
      <c r="Z32" s="17">
        <v>0</v>
      </c>
      <c r="AA32" s="17">
        <v>69.22</v>
      </c>
      <c r="AB32" s="18"/>
      <c r="AC32" s="18"/>
      <c r="AD32" s="18"/>
      <c r="AE32" s="18"/>
      <c r="AF32" s="18"/>
      <c r="AJ32" s="51"/>
      <c r="AK32" s="51"/>
    </row>
    <row r="33" spans="1:37" s="19" customFormat="1" ht="10.5" customHeight="1" x14ac:dyDescent="0.2">
      <c r="A33" s="6" t="s">
        <v>30</v>
      </c>
      <c r="B33" s="17">
        <f t="shared" si="1"/>
        <v>0</v>
      </c>
      <c r="C33" s="17">
        <f t="shared" si="1"/>
        <v>0</v>
      </c>
      <c r="D33" s="17">
        <f t="shared" si="1"/>
        <v>0</v>
      </c>
      <c r="E33" s="17">
        <f t="shared" si="1"/>
        <v>0.53939939999999997</v>
      </c>
      <c r="F33" s="17">
        <f t="shared" si="1"/>
        <v>7.7919837000000003</v>
      </c>
      <c r="G33" s="17">
        <f t="shared" si="1"/>
        <v>0</v>
      </c>
      <c r="H33" s="17">
        <f t="shared" si="1"/>
        <v>0</v>
      </c>
      <c r="I33" s="17">
        <f t="shared" si="1"/>
        <v>1.8280034000000001</v>
      </c>
      <c r="J33" s="17">
        <f t="shared" si="1"/>
        <v>0</v>
      </c>
      <c r="K33" s="17">
        <f t="shared" si="1"/>
        <v>10.1593865</v>
      </c>
      <c r="L33" s="17"/>
      <c r="M33" s="17"/>
      <c r="N33" s="17"/>
      <c r="O33" s="17"/>
      <c r="P33" s="17"/>
      <c r="Q33" s="6" t="s">
        <v>30</v>
      </c>
      <c r="R33" s="17">
        <v>0</v>
      </c>
      <c r="S33" s="17">
        <v>0</v>
      </c>
      <c r="T33" s="17">
        <v>0</v>
      </c>
      <c r="U33" s="17">
        <v>46.38</v>
      </c>
      <c r="V33" s="17">
        <v>669.99</v>
      </c>
      <c r="W33" s="17">
        <v>0</v>
      </c>
      <c r="X33" s="17">
        <v>0</v>
      </c>
      <c r="Y33" s="17">
        <v>157.18</v>
      </c>
      <c r="Z33" s="17">
        <v>0</v>
      </c>
      <c r="AA33" s="17">
        <v>873.55</v>
      </c>
      <c r="AB33" s="18"/>
      <c r="AC33" s="18"/>
      <c r="AD33" s="18"/>
      <c r="AE33" s="18"/>
      <c r="AF33" s="18"/>
      <c r="AJ33" s="51"/>
      <c r="AK33" s="51"/>
    </row>
    <row r="34" spans="1:37" s="19" customFormat="1" ht="10.5" customHeight="1" x14ac:dyDescent="0.25">
      <c r="A34" s="29" t="s">
        <v>35</v>
      </c>
      <c r="B34" s="25">
        <f t="shared" si="1"/>
        <v>0</v>
      </c>
      <c r="C34" s="25">
        <f t="shared" si="1"/>
        <v>1.9169729000000002</v>
      </c>
      <c r="D34" s="25">
        <f t="shared" si="1"/>
        <v>0</v>
      </c>
      <c r="E34" s="25">
        <f t="shared" si="1"/>
        <v>0</v>
      </c>
      <c r="F34" s="25">
        <f t="shared" si="1"/>
        <v>20.479964800000001</v>
      </c>
      <c r="G34" s="25">
        <f t="shared" si="1"/>
        <v>0</v>
      </c>
      <c r="H34" s="25">
        <f t="shared" si="1"/>
        <v>0</v>
      </c>
      <c r="I34" s="25">
        <f t="shared" si="1"/>
        <v>29.6490568</v>
      </c>
      <c r="J34" s="25">
        <f t="shared" si="1"/>
        <v>0</v>
      </c>
      <c r="K34" s="25">
        <f t="shared" si="1"/>
        <v>52.045994499999992</v>
      </c>
      <c r="L34" s="25"/>
      <c r="M34" s="25"/>
      <c r="N34" s="25"/>
      <c r="O34" s="25"/>
      <c r="P34" s="17"/>
      <c r="Q34" s="29" t="s">
        <v>35</v>
      </c>
      <c r="R34" s="25">
        <v>0</v>
      </c>
      <c r="S34" s="25">
        <v>164.83</v>
      </c>
      <c r="T34" s="25">
        <v>0</v>
      </c>
      <c r="U34" s="25">
        <v>0</v>
      </c>
      <c r="V34" s="25">
        <v>1760.96</v>
      </c>
      <c r="W34" s="25">
        <v>0</v>
      </c>
      <c r="X34" s="25">
        <v>0</v>
      </c>
      <c r="Y34" s="25">
        <v>2549.36</v>
      </c>
      <c r="Z34" s="25">
        <v>0</v>
      </c>
      <c r="AA34" s="25">
        <v>4475.1499999999996</v>
      </c>
      <c r="AB34" s="18"/>
      <c r="AC34" s="18"/>
      <c r="AD34" s="18"/>
      <c r="AE34" s="18"/>
      <c r="AF34" s="18"/>
      <c r="AJ34" s="51"/>
      <c r="AK34" s="51"/>
    </row>
    <row r="35" spans="1:37" s="19" customFormat="1" ht="10.5" customHeight="1" x14ac:dyDescent="0.25">
      <c r="A35" s="30" t="s">
        <v>36</v>
      </c>
      <c r="B35" s="31">
        <f t="shared" si="1"/>
        <v>31.786999699999999</v>
      </c>
      <c r="C35" s="31">
        <f t="shared" si="1"/>
        <v>20.3565705</v>
      </c>
      <c r="D35" s="31">
        <f t="shared" si="1"/>
        <v>0</v>
      </c>
      <c r="E35" s="31">
        <f t="shared" si="1"/>
        <v>899.50188120000007</v>
      </c>
      <c r="F35" s="31">
        <f t="shared" si="1"/>
        <v>676.79715039999996</v>
      </c>
      <c r="G35" s="31">
        <f t="shared" si="1"/>
        <v>7.8161741000000005</v>
      </c>
      <c r="H35" s="31">
        <f t="shared" si="1"/>
        <v>0</v>
      </c>
      <c r="I35" s="31">
        <f t="shared" si="1"/>
        <v>329.41998259999997</v>
      </c>
      <c r="J35" s="31">
        <f t="shared" si="1"/>
        <v>29.248519600000002</v>
      </c>
      <c r="K35" s="31">
        <f t="shared" si="1"/>
        <v>1994.9272781</v>
      </c>
      <c r="L35" s="39"/>
      <c r="M35" s="39"/>
      <c r="N35" s="39"/>
      <c r="O35" s="39"/>
      <c r="P35" s="17"/>
      <c r="Q35" s="30" t="s">
        <v>36</v>
      </c>
      <c r="R35" s="31">
        <v>2733.19</v>
      </c>
      <c r="S35" s="31">
        <v>1750.35</v>
      </c>
      <c r="T35" s="31">
        <v>0</v>
      </c>
      <c r="U35" s="31">
        <v>77343.240000000005</v>
      </c>
      <c r="V35" s="31">
        <v>58194.080000000002</v>
      </c>
      <c r="W35" s="31">
        <v>672.07</v>
      </c>
      <c r="X35" s="31">
        <v>0</v>
      </c>
      <c r="Y35" s="31">
        <v>28325.02</v>
      </c>
      <c r="Z35" s="31">
        <v>2514.92</v>
      </c>
      <c r="AA35" s="31">
        <v>171532.87</v>
      </c>
      <c r="AB35" s="18"/>
      <c r="AC35" s="18"/>
      <c r="AD35" s="18"/>
      <c r="AE35" s="18"/>
      <c r="AF35" s="18"/>
      <c r="AJ35" s="51"/>
      <c r="AK35" s="51"/>
    </row>
    <row r="36" spans="1:37" s="19" customFormat="1" ht="10.5" customHeight="1" x14ac:dyDescent="0.25">
      <c r="A36" s="16" t="s">
        <v>37</v>
      </c>
      <c r="B36" s="25">
        <f t="shared" si="1"/>
        <v>14.2786162</v>
      </c>
      <c r="C36" s="25">
        <f t="shared" si="1"/>
        <v>15.0077009</v>
      </c>
      <c r="D36" s="25">
        <f t="shared" si="1"/>
        <v>0</v>
      </c>
      <c r="E36" s="25">
        <f t="shared" si="1"/>
        <v>70.239036100000007</v>
      </c>
      <c r="F36" s="25">
        <f t="shared" si="1"/>
        <v>181.4753341</v>
      </c>
      <c r="G36" s="25">
        <f t="shared" si="1"/>
        <v>3.0710177999999999</v>
      </c>
      <c r="H36" s="25">
        <f t="shared" si="1"/>
        <v>0</v>
      </c>
      <c r="I36" s="25">
        <f t="shared" si="1"/>
        <v>114.11297850000001</v>
      </c>
      <c r="J36" s="25">
        <f t="shared" si="1"/>
        <v>12.786254600000001</v>
      </c>
      <c r="K36" s="25">
        <f t="shared" si="1"/>
        <v>410.97105449999998</v>
      </c>
      <c r="L36" s="25"/>
      <c r="M36" s="25"/>
      <c r="N36" s="25"/>
      <c r="O36" s="25"/>
      <c r="P36" s="17"/>
      <c r="Q36" s="16" t="s">
        <v>37</v>
      </c>
      <c r="R36" s="25">
        <v>1227.74</v>
      </c>
      <c r="S36" s="25">
        <v>1290.43</v>
      </c>
      <c r="T36" s="25">
        <v>0</v>
      </c>
      <c r="U36" s="25">
        <v>6039.47</v>
      </c>
      <c r="V36" s="25">
        <v>15604.07</v>
      </c>
      <c r="W36" s="25">
        <v>264.06</v>
      </c>
      <c r="X36" s="25">
        <v>0</v>
      </c>
      <c r="Y36" s="25">
        <v>9811.9500000000007</v>
      </c>
      <c r="Z36" s="25">
        <v>1099.42</v>
      </c>
      <c r="AA36" s="25">
        <v>35337.15</v>
      </c>
      <c r="AB36" s="18"/>
      <c r="AC36" s="18"/>
      <c r="AD36" s="18"/>
      <c r="AE36" s="18"/>
      <c r="AF36" s="18"/>
      <c r="AJ36" s="51"/>
      <c r="AK36" s="51"/>
    </row>
    <row r="37" spans="1:37" s="19" customFormat="1" ht="10.5" customHeight="1" x14ac:dyDescent="0.2">
      <c r="A37" s="6" t="s">
        <v>38</v>
      </c>
      <c r="B37" s="17">
        <f t="shared" si="1"/>
        <v>0</v>
      </c>
      <c r="C37" s="17">
        <f t="shared" si="1"/>
        <v>4.6340897999999999</v>
      </c>
      <c r="D37" s="17">
        <f t="shared" si="1"/>
        <v>0</v>
      </c>
      <c r="E37" s="17">
        <f t="shared" si="1"/>
        <v>27.900369999999999</v>
      </c>
      <c r="F37" s="17">
        <f t="shared" si="1"/>
        <v>0.12002160000000001</v>
      </c>
      <c r="G37" s="17">
        <f t="shared" si="1"/>
        <v>3.0710177999999999</v>
      </c>
      <c r="H37" s="17">
        <f t="shared" si="1"/>
        <v>0</v>
      </c>
      <c r="I37" s="17">
        <f t="shared" si="1"/>
        <v>0</v>
      </c>
      <c r="J37" s="17">
        <f t="shared" si="1"/>
        <v>0</v>
      </c>
      <c r="K37" s="17">
        <f t="shared" si="1"/>
        <v>35.7253829</v>
      </c>
      <c r="L37" s="17"/>
      <c r="M37" s="17"/>
      <c r="N37" s="17"/>
      <c r="O37" s="17"/>
      <c r="P37" s="17"/>
      <c r="Q37" s="6" t="s">
        <v>38</v>
      </c>
      <c r="R37" s="17">
        <v>0</v>
      </c>
      <c r="S37" s="17">
        <v>398.46</v>
      </c>
      <c r="T37" s="17">
        <v>0</v>
      </c>
      <c r="U37" s="17">
        <v>2399</v>
      </c>
      <c r="V37" s="17">
        <v>10.32</v>
      </c>
      <c r="W37" s="17">
        <v>264.06</v>
      </c>
      <c r="X37" s="17">
        <v>0</v>
      </c>
      <c r="Y37" s="17">
        <v>0</v>
      </c>
      <c r="Z37" s="17">
        <v>0</v>
      </c>
      <c r="AA37" s="17">
        <v>3071.83</v>
      </c>
      <c r="AB37" s="18"/>
      <c r="AC37" s="18"/>
      <c r="AD37" s="18"/>
      <c r="AE37" s="18"/>
      <c r="AF37" s="18"/>
      <c r="AJ37" s="51"/>
      <c r="AK37" s="51"/>
    </row>
    <row r="38" spans="1:37" s="19" customFormat="1" ht="11.25" customHeight="1" x14ac:dyDescent="0.2">
      <c r="A38" s="6" t="s">
        <v>39</v>
      </c>
      <c r="B38" s="17">
        <f t="shared" si="1"/>
        <v>1.4072299999999999E-2</v>
      </c>
      <c r="C38" s="17">
        <f t="shared" si="1"/>
        <v>9.0491866999999999</v>
      </c>
      <c r="D38" s="17">
        <f t="shared" si="1"/>
        <v>0</v>
      </c>
      <c r="E38" s="17">
        <f t="shared" si="1"/>
        <v>1.7410109999999999</v>
      </c>
      <c r="F38" s="17">
        <f t="shared" si="1"/>
        <v>8.9530066000000001</v>
      </c>
      <c r="G38" s="17">
        <f t="shared" si="1"/>
        <v>0</v>
      </c>
      <c r="H38" s="17">
        <f t="shared" si="1"/>
        <v>0</v>
      </c>
      <c r="I38" s="17">
        <f t="shared" si="1"/>
        <v>6.349049599999999</v>
      </c>
      <c r="J38" s="17">
        <f t="shared" si="1"/>
        <v>0</v>
      </c>
      <c r="K38" s="17">
        <f t="shared" si="1"/>
        <v>26.1062099</v>
      </c>
      <c r="L38" s="17"/>
      <c r="M38" s="17"/>
      <c r="N38" s="17"/>
      <c r="O38" s="17"/>
      <c r="P38" s="17"/>
      <c r="Q38" s="6" t="s">
        <v>39</v>
      </c>
      <c r="R38" s="17">
        <v>1.21</v>
      </c>
      <c r="S38" s="17">
        <v>778.09</v>
      </c>
      <c r="T38" s="17">
        <v>0</v>
      </c>
      <c r="U38" s="17">
        <v>149.69999999999999</v>
      </c>
      <c r="V38" s="17">
        <v>769.82</v>
      </c>
      <c r="W38" s="17">
        <v>0</v>
      </c>
      <c r="X38" s="17">
        <v>0</v>
      </c>
      <c r="Y38" s="17">
        <v>545.91999999999996</v>
      </c>
      <c r="Z38" s="17">
        <v>0</v>
      </c>
      <c r="AA38" s="17">
        <v>2244.73</v>
      </c>
      <c r="AB38" s="18"/>
      <c r="AC38" s="18"/>
      <c r="AD38" s="18"/>
      <c r="AE38" s="18"/>
      <c r="AF38" s="18"/>
      <c r="AJ38" s="51"/>
      <c r="AK38" s="51"/>
    </row>
    <row r="39" spans="1:37" s="19" customFormat="1" ht="11.25" customHeight="1" x14ac:dyDescent="0.2">
      <c r="A39" s="6" t="s">
        <v>40</v>
      </c>
      <c r="B39" s="17">
        <f t="shared" si="1"/>
        <v>7.7106899999999992E-2</v>
      </c>
      <c r="C39" s="17">
        <f t="shared" si="1"/>
        <v>1.3244243999999998</v>
      </c>
      <c r="D39" s="17">
        <f t="shared" si="1"/>
        <v>0</v>
      </c>
      <c r="E39" s="17">
        <f t="shared" si="1"/>
        <v>0.47834190000000004</v>
      </c>
      <c r="F39" s="17">
        <f t="shared" si="1"/>
        <v>5.9000152999999997</v>
      </c>
      <c r="G39" s="17">
        <f t="shared" si="1"/>
        <v>0</v>
      </c>
      <c r="H39" s="17">
        <f t="shared" si="1"/>
        <v>0</v>
      </c>
      <c r="I39" s="17">
        <f t="shared" si="1"/>
        <v>6.1520374000000002</v>
      </c>
      <c r="J39" s="17">
        <f t="shared" si="1"/>
        <v>0</v>
      </c>
      <c r="K39" s="17">
        <f t="shared" si="1"/>
        <v>13.9319259</v>
      </c>
      <c r="L39" s="17"/>
      <c r="M39" s="17"/>
      <c r="N39" s="17"/>
      <c r="O39" s="17"/>
      <c r="P39" s="17"/>
      <c r="Q39" s="6" t="s">
        <v>40</v>
      </c>
      <c r="R39" s="17">
        <v>6.63</v>
      </c>
      <c r="S39" s="17">
        <v>113.88</v>
      </c>
      <c r="T39" s="17">
        <v>0</v>
      </c>
      <c r="U39" s="17">
        <v>41.13</v>
      </c>
      <c r="V39" s="17">
        <v>507.31</v>
      </c>
      <c r="W39" s="17">
        <v>0</v>
      </c>
      <c r="X39" s="17">
        <v>0</v>
      </c>
      <c r="Y39" s="17">
        <v>528.98</v>
      </c>
      <c r="Z39" s="17">
        <v>0</v>
      </c>
      <c r="AA39" s="17">
        <v>1197.93</v>
      </c>
      <c r="AB39" s="18"/>
      <c r="AC39" s="18"/>
      <c r="AD39" s="18"/>
      <c r="AE39" s="18"/>
      <c r="AF39" s="18"/>
      <c r="AJ39" s="51"/>
      <c r="AK39" s="51"/>
    </row>
    <row r="40" spans="1:37" s="19" customFormat="1" ht="10.5" customHeight="1" x14ac:dyDescent="0.2">
      <c r="A40" s="6" t="s">
        <v>41</v>
      </c>
      <c r="B40" s="17">
        <f t="shared" si="1"/>
        <v>9.3029532999999986</v>
      </c>
      <c r="C40" s="17">
        <f t="shared" si="1"/>
        <v>0</v>
      </c>
      <c r="D40" s="17">
        <f t="shared" si="1"/>
        <v>0</v>
      </c>
      <c r="E40" s="17">
        <f t="shared" si="1"/>
        <v>3.0358952000000001</v>
      </c>
      <c r="F40" s="17">
        <f t="shared" si="1"/>
        <v>15.8509922</v>
      </c>
      <c r="G40" s="17">
        <f t="shared" si="1"/>
        <v>0</v>
      </c>
      <c r="H40" s="17">
        <f t="shared" si="1"/>
        <v>0</v>
      </c>
      <c r="I40" s="17">
        <f t="shared" si="1"/>
        <v>8.1090175000000002</v>
      </c>
      <c r="J40" s="17">
        <f t="shared" si="1"/>
        <v>2.0236199999999999E-2</v>
      </c>
      <c r="K40" s="17">
        <f t="shared" si="1"/>
        <v>36.319094399999997</v>
      </c>
      <c r="L40" s="17"/>
      <c r="M40" s="17"/>
      <c r="N40" s="17"/>
      <c r="O40" s="17"/>
      <c r="P40" s="17"/>
      <c r="Q40" s="6" t="s">
        <v>41</v>
      </c>
      <c r="R40" s="17">
        <v>799.91</v>
      </c>
      <c r="S40" s="17">
        <v>0</v>
      </c>
      <c r="T40" s="17">
        <v>0</v>
      </c>
      <c r="U40" s="17">
        <v>261.04000000000002</v>
      </c>
      <c r="V40" s="17">
        <v>1362.94</v>
      </c>
      <c r="W40" s="17">
        <v>0</v>
      </c>
      <c r="X40" s="17">
        <v>0</v>
      </c>
      <c r="Y40" s="17">
        <v>697.25</v>
      </c>
      <c r="Z40" s="17">
        <v>1.74</v>
      </c>
      <c r="AA40" s="17">
        <v>3122.88</v>
      </c>
      <c r="AB40" s="18"/>
      <c r="AC40" s="18"/>
      <c r="AD40" s="18"/>
      <c r="AE40" s="18"/>
      <c r="AF40" s="18"/>
      <c r="AJ40" s="51"/>
      <c r="AK40" s="51"/>
    </row>
    <row r="41" spans="1:37" s="19" customFormat="1" ht="10.5" customHeight="1" x14ac:dyDescent="0.2">
      <c r="A41" s="6" t="s">
        <v>42</v>
      </c>
      <c r="B41" s="17">
        <f t="shared" si="1"/>
        <v>0.2679552</v>
      </c>
      <c r="C41" s="17">
        <f t="shared" si="1"/>
        <v>0</v>
      </c>
      <c r="D41" s="17">
        <f t="shared" si="1"/>
        <v>0</v>
      </c>
      <c r="E41" s="17">
        <f t="shared" si="1"/>
        <v>2.5177787</v>
      </c>
      <c r="F41" s="17">
        <f t="shared" si="1"/>
        <v>49.546009699999992</v>
      </c>
      <c r="G41" s="17">
        <f t="shared" si="1"/>
        <v>0</v>
      </c>
      <c r="H41" s="17">
        <f t="shared" si="1"/>
        <v>0</v>
      </c>
      <c r="I41" s="17">
        <f t="shared" si="1"/>
        <v>23.731945399999997</v>
      </c>
      <c r="J41" s="17">
        <f t="shared" si="1"/>
        <v>12.6469272</v>
      </c>
      <c r="K41" s="17">
        <f t="shared" si="1"/>
        <v>88.71061619999999</v>
      </c>
      <c r="L41" s="17"/>
      <c r="M41" s="17"/>
      <c r="N41" s="17"/>
      <c r="O41" s="17"/>
      <c r="P41" s="17"/>
      <c r="Q41" s="6" t="s">
        <v>42</v>
      </c>
      <c r="R41" s="17">
        <v>23.04</v>
      </c>
      <c r="S41" s="17">
        <v>0</v>
      </c>
      <c r="T41" s="17">
        <v>0</v>
      </c>
      <c r="U41" s="17">
        <v>216.49</v>
      </c>
      <c r="V41" s="17">
        <v>4260.1899999999996</v>
      </c>
      <c r="W41" s="17">
        <v>0</v>
      </c>
      <c r="X41" s="17">
        <v>0</v>
      </c>
      <c r="Y41" s="17">
        <v>2040.58</v>
      </c>
      <c r="Z41" s="17">
        <v>1087.44</v>
      </c>
      <c r="AA41" s="17">
        <v>7627.74</v>
      </c>
      <c r="AB41" s="18"/>
      <c r="AC41" s="18"/>
      <c r="AD41" s="18"/>
      <c r="AE41" s="18"/>
      <c r="AF41" s="18"/>
      <c r="AJ41" s="51"/>
      <c r="AK41" s="51"/>
    </row>
    <row r="42" spans="1:37" s="19" customFormat="1" ht="10.5" customHeight="1" x14ac:dyDescent="0.2">
      <c r="A42" s="6" t="s">
        <v>43</v>
      </c>
      <c r="B42" s="17">
        <f t="shared" si="1"/>
        <v>8.0014399999999999E-2</v>
      </c>
      <c r="C42" s="17">
        <f t="shared" si="1"/>
        <v>0</v>
      </c>
      <c r="D42" s="17">
        <f t="shared" si="1"/>
        <v>0</v>
      </c>
      <c r="E42" s="17">
        <f t="shared" si="1"/>
        <v>2.3221620999999999</v>
      </c>
      <c r="F42" s="17">
        <f t="shared" si="1"/>
        <v>10.144965299999999</v>
      </c>
      <c r="G42" s="17">
        <f t="shared" si="1"/>
        <v>0</v>
      </c>
      <c r="H42" s="17">
        <f t="shared" si="1"/>
        <v>0</v>
      </c>
      <c r="I42" s="17">
        <f t="shared" si="1"/>
        <v>9.4199511000000005</v>
      </c>
      <c r="J42" s="17">
        <f t="shared" si="1"/>
        <v>0</v>
      </c>
      <c r="K42" s="17">
        <f t="shared" si="1"/>
        <v>21.967092899999997</v>
      </c>
      <c r="L42" s="17"/>
      <c r="M42" s="17"/>
      <c r="N42" s="17"/>
      <c r="O42" s="17"/>
      <c r="P42" s="17"/>
      <c r="Q42" s="6" t="s">
        <v>43</v>
      </c>
      <c r="R42" s="17">
        <v>6.88</v>
      </c>
      <c r="S42" s="17">
        <v>0</v>
      </c>
      <c r="T42" s="17">
        <v>0</v>
      </c>
      <c r="U42" s="17">
        <v>199.67</v>
      </c>
      <c r="V42" s="17">
        <v>872.31</v>
      </c>
      <c r="W42" s="17">
        <v>0</v>
      </c>
      <c r="X42" s="17">
        <v>0</v>
      </c>
      <c r="Y42" s="17">
        <v>809.97</v>
      </c>
      <c r="Z42" s="17">
        <v>0</v>
      </c>
      <c r="AA42" s="17">
        <v>1888.83</v>
      </c>
      <c r="AB42" s="18"/>
      <c r="AC42" s="18"/>
      <c r="AD42" s="18"/>
      <c r="AE42" s="18"/>
      <c r="AF42" s="18"/>
      <c r="AJ42" s="51"/>
      <c r="AK42" s="51"/>
    </row>
    <row r="43" spans="1:37" s="19" customFormat="1" ht="10.5" customHeight="1" x14ac:dyDescent="0.2">
      <c r="A43" s="6" t="s">
        <v>44</v>
      </c>
      <c r="B43" s="17">
        <f t="shared" si="1"/>
        <v>2.7214199999999997E-2</v>
      </c>
      <c r="C43" s="17">
        <f t="shared" si="1"/>
        <v>0</v>
      </c>
      <c r="D43" s="17">
        <f t="shared" si="1"/>
        <v>0</v>
      </c>
      <c r="E43" s="17">
        <f t="shared" si="1"/>
        <v>0.43030999999999997</v>
      </c>
      <c r="F43" s="17">
        <f t="shared" si="1"/>
        <v>5.2809504</v>
      </c>
      <c r="G43" s="17">
        <f t="shared" si="1"/>
        <v>0</v>
      </c>
      <c r="H43" s="17">
        <f t="shared" si="1"/>
        <v>0</v>
      </c>
      <c r="I43" s="17">
        <f t="shared" si="1"/>
        <v>6.1959987999999999</v>
      </c>
      <c r="J43" s="17">
        <f t="shared" si="1"/>
        <v>0</v>
      </c>
      <c r="K43" s="17">
        <f t="shared" si="1"/>
        <v>11.9344734</v>
      </c>
      <c r="L43" s="17"/>
      <c r="M43" s="17"/>
      <c r="N43" s="17"/>
      <c r="O43" s="17"/>
      <c r="P43" s="17"/>
      <c r="Q43" s="6" t="s">
        <v>44</v>
      </c>
      <c r="R43" s="17">
        <v>2.34</v>
      </c>
      <c r="S43" s="17">
        <v>0</v>
      </c>
      <c r="T43" s="17">
        <v>0</v>
      </c>
      <c r="U43" s="17">
        <v>37</v>
      </c>
      <c r="V43" s="17">
        <v>454.08</v>
      </c>
      <c r="W43" s="17">
        <v>0</v>
      </c>
      <c r="X43" s="17">
        <v>0</v>
      </c>
      <c r="Y43" s="17">
        <v>532.76</v>
      </c>
      <c r="Z43" s="17">
        <v>0</v>
      </c>
      <c r="AA43" s="17">
        <v>1026.18</v>
      </c>
      <c r="AB43" s="18"/>
      <c r="AC43" s="18"/>
      <c r="AD43" s="18"/>
      <c r="AE43" s="18"/>
      <c r="AF43" s="18"/>
      <c r="AJ43" s="51"/>
      <c r="AK43" s="51"/>
    </row>
    <row r="44" spans="1:37" s="19" customFormat="1" ht="10.5" customHeight="1" x14ac:dyDescent="0.2">
      <c r="A44" s="6" t="s">
        <v>45</v>
      </c>
      <c r="B44" s="17">
        <f t="shared" ref="B44:K62" si="2">R44*$N$4</f>
        <v>0.39414070000000001</v>
      </c>
      <c r="C44" s="17">
        <f t="shared" si="2"/>
        <v>0</v>
      </c>
      <c r="D44" s="17">
        <f t="shared" si="2"/>
        <v>0</v>
      </c>
      <c r="E44" s="17">
        <f t="shared" si="2"/>
        <v>1.5716781999999998</v>
      </c>
      <c r="F44" s="17">
        <f t="shared" si="2"/>
        <v>11.7600234</v>
      </c>
      <c r="G44" s="17">
        <f t="shared" si="2"/>
        <v>0</v>
      </c>
      <c r="H44" s="17">
        <f t="shared" si="2"/>
        <v>0</v>
      </c>
      <c r="I44" s="17">
        <f t="shared" si="2"/>
        <v>6.3160204000000002</v>
      </c>
      <c r="J44" s="17">
        <f t="shared" si="2"/>
        <v>0</v>
      </c>
      <c r="K44" s="17">
        <f t="shared" si="2"/>
        <v>20.041862699999999</v>
      </c>
      <c r="L44" s="17"/>
      <c r="M44" s="17"/>
      <c r="N44" s="17"/>
      <c r="O44" s="17"/>
      <c r="P44" s="17"/>
      <c r="Q44" s="6" t="s">
        <v>45</v>
      </c>
      <c r="R44" s="17">
        <v>33.89</v>
      </c>
      <c r="S44" s="17">
        <v>0</v>
      </c>
      <c r="T44" s="17">
        <v>0</v>
      </c>
      <c r="U44" s="17">
        <v>135.13999999999999</v>
      </c>
      <c r="V44" s="17">
        <v>1011.18</v>
      </c>
      <c r="W44" s="17">
        <v>0</v>
      </c>
      <c r="X44" s="17">
        <v>0</v>
      </c>
      <c r="Y44" s="17">
        <v>543.08000000000004</v>
      </c>
      <c r="Z44" s="17">
        <v>0</v>
      </c>
      <c r="AA44" s="17">
        <v>1723.29</v>
      </c>
      <c r="AB44" s="18"/>
      <c r="AC44" s="18"/>
      <c r="AD44" s="18"/>
      <c r="AE44" s="18"/>
      <c r="AF44" s="18"/>
      <c r="AJ44" s="51"/>
      <c r="AK44" s="51"/>
    </row>
    <row r="45" spans="1:37" s="19" customFormat="1" ht="10.5" customHeight="1" x14ac:dyDescent="0.2">
      <c r="A45" s="6" t="s">
        <v>46</v>
      </c>
      <c r="B45" s="17">
        <f t="shared" si="2"/>
        <v>0.14479349999999999</v>
      </c>
      <c r="C45" s="17">
        <f t="shared" si="2"/>
        <v>0</v>
      </c>
      <c r="D45" s="17">
        <f t="shared" si="2"/>
        <v>0</v>
      </c>
      <c r="E45" s="17">
        <f t="shared" si="2"/>
        <v>2.6105860999999999</v>
      </c>
      <c r="F45" s="17">
        <f t="shared" si="2"/>
        <v>29.835020499999999</v>
      </c>
      <c r="G45" s="17">
        <f t="shared" si="2"/>
        <v>0</v>
      </c>
      <c r="H45" s="17">
        <f t="shared" si="2"/>
        <v>0</v>
      </c>
      <c r="I45" s="17">
        <f t="shared" si="2"/>
        <v>11.723970400000001</v>
      </c>
      <c r="J45" s="17">
        <f t="shared" si="2"/>
        <v>0</v>
      </c>
      <c r="K45" s="17">
        <f t="shared" si="2"/>
        <v>44.314370499999995</v>
      </c>
      <c r="L45" s="17"/>
      <c r="M45" s="17"/>
      <c r="N45" s="17"/>
      <c r="O45" s="17"/>
      <c r="P45" s="17"/>
      <c r="Q45" s="6" t="s">
        <v>46</v>
      </c>
      <c r="R45" s="17">
        <v>12.45</v>
      </c>
      <c r="S45" s="17">
        <v>0</v>
      </c>
      <c r="T45" s="17">
        <v>0</v>
      </c>
      <c r="U45" s="17">
        <v>224.47</v>
      </c>
      <c r="V45" s="17">
        <v>2565.35</v>
      </c>
      <c r="W45" s="17">
        <v>0</v>
      </c>
      <c r="X45" s="17">
        <v>0</v>
      </c>
      <c r="Y45" s="17">
        <v>1008.08</v>
      </c>
      <c r="Z45" s="17">
        <v>0</v>
      </c>
      <c r="AA45" s="17">
        <v>3810.35</v>
      </c>
      <c r="AB45" s="18"/>
      <c r="AC45" s="18"/>
      <c r="AD45" s="18"/>
      <c r="AE45" s="18"/>
      <c r="AF45" s="18"/>
      <c r="AJ45" s="51"/>
      <c r="AK45" s="51"/>
    </row>
    <row r="46" spans="1:37" s="19" customFormat="1" ht="10.5" customHeight="1" x14ac:dyDescent="0.2">
      <c r="A46" s="6" t="s">
        <v>47</v>
      </c>
      <c r="B46" s="17">
        <f t="shared" si="2"/>
        <v>0.52055879999999999</v>
      </c>
      <c r="C46" s="17">
        <f t="shared" si="2"/>
        <v>0</v>
      </c>
      <c r="D46" s="17">
        <f t="shared" si="2"/>
        <v>0</v>
      </c>
      <c r="E46" s="17">
        <f t="shared" si="2"/>
        <v>1.7355448999999998</v>
      </c>
      <c r="F46" s="17">
        <f t="shared" si="2"/>
        <v>5.5908898999999996</v>
      </c>
      <c r="G46" s="17">
        <f t="shared" si="2"/>
        <v>0</v>
      </c>
      <c r="H46" s="17">
        <f t="shared" si="2"/>
        <v>0</v>
      </c>
      <c r="I46" s="17">
        <f t="shared" si="2"/>
        <v>3.5990197999999998</v>
      </c>
      <c r="J46" s="17">
        <f t="shared" si="2"/>
        <v>0.11897490000000001</v>
      </c>
      <c r="K46" s="17">
        <f t="shared" si="2"/>
        <v>11.5649883</v>
      </c>
      <c r="L46" s="17"/>
      <c r="M46" s="17"/>
      <c r="N46" s="17"/>
      <c r="O46" s="17"/>
      <c r="P46" s="17"/>
      <c r="Q46" s="6" t="s">
        <v>47</v>
      </c>
      <c r="R46" s="17">
        <v>44.76</v>
      </c>
      <c r="S46" s="17">
        <v>0</v>
      </c>
      <c r="T46" s="17">
        <v>0</v>
      </c>
      <c r="U46" s="17">
        <v>149.22999999999999</v>
      </c>
      <c r="V46" s="17">
        <v>480.73</v>
      </c>
      <c r="W46" s="17">
        <v>0</v>
      </c>
      <c r="X46" s="17">
        <v>0</v>
      </c>
      <c r="Y46" s="17">
        <v>309.45999999999998</v>
      </c>
      <c r="Z46" s="17">
        <v>10.23</v>
      </c>
      <c r="AA46" s="17">
        <v>994.41</v>
      </c>
      <c r="AB46" s="18"/>
      <c r="AC46" s="18"/>
      <c r="AD46" s="18"/>
      <c r="AE46" s="18"/>
      <c r="AF46" s="18"/>
      <c r="AJ46" s="51"/>
      <c r="AK46" s="51"/>
    </row>
    <row r="47" spans="1:37" s="19" customFormat="1" ht="10.5" customHeight="1" x14ac:dyDescent="0.2">
      <c r="A47" s="6" t="s">
        <v>48</v>
      </c>
      <c r="B47" s="17">
        <f t="shared" si="2"/>
        <v>0.97354729999999989</v>
      </c>
      <c r="C47" s="17">
        <f t="shared" si="2"/>
        <v>0</v>
      </c>
      <c r="D47" s="17">
        <f t="shared" si="2"/>
        <v>0</v>
      </c>
      <c r="E47" s="17">
        <f t="shared" si="2"/>
        <v>0.51439489999999999</v>
      </c>
      <c r="F47" s="17">
        <f t="shared" si="2"/>
        <v>24.665485499999999</v>
      </c>
      <c r="G47" s="17">
        <f t="shared" si="2"/>
        <v>0</v>
      </c>
      <c r="H47" s="17">
        <f t="shared" si="2"/>
        <v>0</v>
      </c>
      <c r="I47" s="17">
        <f t="shared" si="2"/>
        <v>11.416008</v>
      </c>
      <c r="J47" s="17">
        <f t="shared" si="2"/>
        <v>0</v>
      </c>
      <c r="K47" s="17">
        <f t="shared" si="2"/>
        <v>37.569319399999998</v>
      </c>
      <c r="L47" s="17"/>
      <c r="M47" s="17"/>
      <c r="N47" s="17"/>
      <c r="O47" s="17"/>
      <c r="P47" s="17"/>
      <c r="Q47" s="6" t="s">
        <v>48</v>
      </c>
      <c r="R47" s="17">
        <v>83.71</v>
      </c>
      <c r="S47" s="17">
        <v>0</v>
      </c>
      <c r="T47" s="17">
        <v>0</v>
      </c>
      <c r="U47" s="17">
        <v>44.23</v>
      </c>
      <c r="V47" s="17">
        <v>2120.85</v>
      </c>
      <c r="W47" s="17">
        <v>0</v>
      </c>
      <c r="X47" s="17">
        <v>0</v>
      </c>
      <c r="Y47" s="17">
        <v>981.6</v>
      </c>
      <c r="Z47" s="17">
        <v>0</v>
      </c>
      <c r="AA47" s="17">
        <v>3230.38</v>
      </c>
      <c r="AB47" s="18"/>
      <c r="AC47" s="18"/>
      <c r="AD47" s="18"/>
      <c r="AE47" s="18"/>
      <c r="AF47" s="18"/>
      <c r="AJ47" s="51"/>
      <c r="AK47" s="51"/>
    </row>
    <row r="48" spans="1:37" s="19" customFormat="1" ht="11.25" customHeight="1" x14ac:dyDescent="0.2">
      <c r="A48" s="6" t="s">
        <v>113</v>
      </c>
      <c r="B48" s="17">
        <f t="shared" si="2"/>
        <v>2.4762595999999997</v>
      </c>
      <c r="C48" s="17">
        <f t="shared" si="2"/>
        <v>0</v>
      </c>
      <c r="D48" s="17">
        <f t="shared" si="2"/>
        <v>0</v>
      </c>
      <c r="E48" s="17">
        <f t="shared" si="2"/>
        <v>19.950334600000001</v>
      </c>
      <c r="F48" s="17">
        <f t="shared" si="2"/>
        <v>10.761006399999999</v>
      </c>
      <c r="G48" s="17">
        <f t="shared" si="2"/>
        <v>0</v>
      </c>
      <c r="H48" s="17">
        <f t="shared" si="2"/>
        <v>0</v>
      </c>
      <c r="I48" s="17">
        <f t="shared" si="2"/>
        <v>19.513977000000001</v>
      </c>
      <c r="J48" s="17">
        <f t="shared" si="2"/>
        <v>0</v>
      </c>
      <c r="K48" s="17">
        <f t="shared" si="2"/>
        <v>52.7015776</v>
      </c>
      <c r="L48" s="17"/>
      <c r="M48" s="17"/>
      <c r="N48" s="17"/>
      <c r="O48" s="17"/>
      <c r="P48" s="17"/>
      <c r="Q48" s="6" t="s">
        <v>113</v>
      </c>
      <c r="R48" s="17">
        <v>212.92</v>
      </c>
      <c r="S48" s="17">
        <v>0</v>
      </c>
      <c r="T48" s="17">
        <v>0</v>
      </c>
      <c r="U48" s="17">
        <v>1715.42</v>
      </c>
      <c r="V48" s="17">
        <v>925.28</v>
      </c>
      <c r="W48" s="17">
        <v>0</v>
      </c>
      <c r="X48" s="17">
        <v>0</v>
      </c>
      <c r="Y48" s="17">
        <v>1677.9</v>
      </c>
      <c r="Z48" s="17">
        <v>0</v>
      </c>
      <c r="AA48" s="17">
        <v>4531.5200000000004</v>
      </c>
      <c r="AB48" s="18"/>
      <c r="AC48" s="18"/>
      <c r="AD48" s="18"/>
      <c r="AE48" s="18"/>
      <c r="AF48" s="18"/>
      <c r="AJ48" s="51"/>
      <c r="AK48" s="51"/>
    </row>
    <row r="49" spans="1:37" s="19" customFormat="1" ht="11.25" customHeight="1" x14ac:dyDescent="0.2">
      <c r="A49" s="6" t="s">
        <v>49</v>
      </c>
      <c r="B49" s="17">
        <f t="shared" si="2"/>
        <v>0</v>
      </c>
      <c r="C49" s="17">
        <f t="shared" si="2"/>
        <v>0</v>
      </c>
      <c r="D49" s="17">
        <f t="shared" si="2"/>
        <v>0</v>
      </c>
      <c r="E49" s="17">
        <f t="shared" si="2"/>
        <v>5.4308611000000004</v>
      </c>
      <c r="F49" s="17">
        <f t="shared" si="2"/>
        <v>3.0669472999999998</v>
      </c>
      <c r="G49" s="17">
        <f t="shared" si="2"/>
        <v>0</v>
      </c>
      <c r="H49" s="17">
        <f t="shared" si="2"/>
        <v>0</v>
      </c>
      <c r="I49" s="17">
        <f t="shared" si="2"/>
        <v>1.5859831</v>
      </c>
      <c r="J49" s="17">
        <f t="shared" si="2"/>
        <v>0</v>
      </c>
      <c r="K49" s="17">
        <f t="shared" si="2"/>
        <v>10.083907799999999</v>
      </c>
      <c r="L49" s="17"/>
      <c r="M49" s="17"/>
      <c r="N49" s="17"/>
      <c r="O49" s="17"/>
      <c r="P49" s="17"/>
      <c r="Q49" s="6" t="s">
        <v>49</v>
      </c>
      <c r="R49" s="17">
        <v>0</v>
      </c>
      <c r="S49" s="17">
        <v>0</v>
      </c>
      <c r="T49" s="17">
        <v>0</v>
      </c>
      <c r="U49" s="17">
        <v>466.97</v>
      </c>
      <c r="V49" s="17">
        <v>263.70999999999998</v>
      </c>
      <c r="W49" s="17">
        <v>0</v>
      </c>
      <c r="X49" s="17">
        <v>0</v>
      </c>
      <c r="Y49" s="17">
        <v>136.37</v>
      </c>
      <c r="Z49" s="17">
        <v>0</v>
      </c>
      <c r="AA49" s="17">
        <v>867.06</v>
      </c>
      <c r="AB49" s="18"/>
      <c r="AC49" s="18"/>
      <c r="AD49" s="18"/>
      <c r="AE49" s="18"/>
      <c r="AF49" s="18"/>
      <c r="AJ49" s="51"/>
      <c r="AK49" s="51"/>
    </row>
    <row r="50" spans="1:37" s="19" customFormat="1" ht="10.5" customHeight="1" x14ac:dyDescent="0.25">
      <c r="A50" s="16" t="s">
        <v>50</v>
      </c>
      <c r="B50" s="25">
        <f t="shared" si="2"/>
        <v>0</v>
      </c>
      <c r="C50" s="25">
        <f t="shared" si="2"/>
        <v>0</v>
      </c>
      <c r="D50" s="25">
        <f t="shared" si="2"/>
        <v>0</v>
      </c>
      <c r="E50" s="25">
        <f t="shared" si="2"/>
        <v>636.38976209999998</v>
      </c>
      <c r="F50" s="25">
        <f t="shared" si="2"/>
        <v>0.3177316</v>
      </c>
      <c r="G50" s="25">
        <f t="shared" si="2"/>
        <v>0</v>
      </c>
      <c r="H50" s="25">
        <f t="shared" si="2"/>
        <v>0</v>
      </c>
      <c r="I50" s="25">
        <f t="shared" si="2"/>
        <v>8.6229472000000005</v>
      </c>
      <c r="J50" s="25">
        <f t="shared" si="2"/>
        <v>0</v>
      </c>
      <c r="K50" s="25">
        <f t="shared" si="2"/>
        <v>645.33044089999999</v>
      </c>
      <c r="L50" s="25"/>
      <c r="M50" s="25"/>
      <c r="N50" s="25"/>
      <c r="O50" s="25"/>
      <c r="P50" s="17"/>
      <c r="Q50" s="16" t="s">
        <v>75</v>
      </c>
      <c r="R50" s="25">
        <v>0</v>
      </c>
      <c r="S50" s="25">
        <v>0</v>
      </c>
      <c r="T50" s="25">
        <v>0</v>
      </c>
      <c r="U50" s="25">
        <v>54719.67</v>
      </c>
      <c r="V50" s="25">
        <v>27.32</v>
      </c>
      <c r="W50" s="25">
        <v>0</v>
      </c>
      <c r="X50" s="25">
        <v>0</v>
      </c>
      <c r="Y50" s="25">
        <v>741.44</v>
      </c>
      <c r="Z50" s="25">
        <v>0</v>
      </c>
      <c r="AA50" s="25">
        <v>55488.43</v>
      </c>
      <c r="AB50" s="18"/>
      <c r="AC50" s="18"/>
      <c r="AD50" s="18"/>
      <c r="AE50" s="18"/>
      <c r="AF50" s="18"/>
      <c r="AJ50" s="51"/>
      <c r="AK50" s="51"/>
    </row>
    <row r="51" spans="1:37" s="19" customFormat="1" ht="10.5" customHeight="1" x14ac:dyDescent="0.2">
      <c r="A51" s="6" t="s">
        <v>51</v>
      </c>
      <c r="B51" s="17">
        <f t="shared" si="2"/>
        <v>0</v>
      </c>
      <c r="C51" s="17">
        <f t="shared" si="2"/>
        <v>0</v>
      </c>
      <c r="D51" s="17">
        <f t="shared" si="2"/>
        <v>0</v>
      </c>
      <c r="E51" s="17">
        <f t="shared" si="2"/>
        <v>139.30088359999999</v>
      </c>
      <c r="F51" s="17">
        <f t="shared" si="2"/>
        <v>0</v>
      </c>
      <c r="G51" s="17">
        <f t="shared" si="2"/>
        <v>0</v>
      </c>
      <c r="H51" s="17">
        <f t="shared" si="2"/>
        <v>0</v>
      </c>
      <c r="I51" s="17">
        <f t="shared" si="2"/>
        <v>0</v>
      </c>
      <c r="J51" s="17">
        <f t="shared" si="2"/>
        <v>0</v>
      </c>
      <c r="K51" s="17">
        <f t="shared" si="2"/>
        <v>139.30088359999999</v>
      </c>
      <c r="L51" s="17"/>
      <c r="M51" s="17"/>
      <c r="N51" s="17"/>
      <c r="O51" s="17"/>
      <c r="P51" s="17"/>
      <c r="Q51" s="6" t="s">
        <v>51</v>
      </c>
      <c r="R51" s="17">
        <v>0</v>
      </c>
      <c r="S51" s="17">
        <v>0</v>
      </c>
      <c r="T51" s="17">
        <v>0</v>
      </c>
      <c r="U51" s="17">
        <v>11977.72</v>
      </c>
      <c r="V51" s="17">
        <v>0</v>
      </c>
      <c r="W51" s="17">
        <v>0</v>
      </c>
      <c r="X51" s="17">
        <v>0</v>
      </c>
      <c r="Y51" s="17">
        <v>0</v>
      </c>
      <c r="Z51" s="17">
        <v>0</v>
      </c>
      <c r="AA51" s="17">
        <v>11977.72</v>
      </c>
      <c r="AB51" s="18"/>
      <c r="AC51" s="18"/>
      <c r="AD51" s="18"/>
      <c r="AE51" s="18"/>
      <c r="AF51" s="18"/>
      <c r="AJ51" s="51"/>
      <c r="AK51" s="51"/>
    </row>
    <row r="52" spans="1:37" s="19" customFormat="1" ht="10.5" customHeight="1" x14ac:dyDescent="0.2">
      <c r="A52" s="6" t="s">
        <v>52</v>
      </c>
      <c r="B52" s="17">
        <f t="shared" si="2"/>
        <v>0</v>
      </c>
      <c r="C52" s="17">
        <f t="shared" si="2"/>
        <v>0</v>
      </c>
      <c r="D52" s="17">
        <f t="shared" si="2"/>
        <v>0</v>
      </c>
      <c r="E52" s="17">
        <f t="shared" si="2"/>
        <v>7.4297092000000005</v>
      </c>
      <c r="F52" s="17">
        <f t="shared" si="2"/>
        <v>0</v>
      </c>
      <c r="G52" s="17">
        <f t="shared" si="2"/>
        <v>0</v>
      </c>
      <c r="H52" s="17">
        <f t="shared" si="2"/>
        <v>0</v>
      </c>
      <c r="I52" s="17">
        <f t="shared" si="2"/>
        <v>8.6229472000000005</v>
      </c>
      <c r="J52" s="17">
        <f t="shared" si="2"/>
        <v>0</v>
      </c>
      <c r="K52" s="17">
        <f t="shared" si="2"/>
        <v>16.052772699999998</v>
      </c>
      <c r="L52" s="17"/>
      <c r="M52" s="17"/>
      <c r="N52" s="17"/>
      <c r="O52" s="17"/>
      <c r="P52" s="17"/>
      <c r="Q52" s="6" t="s">
        <v>52</v>
      </c>
      <c r="R52" s="17">
        <v>0</v>
      </c>
      <c r="S52" s="17">
        <v>0</v>
      </c>
      <c r="T52" s="17">
        <v>0</v>
      </c>
      <c r="U52" s="17">
        <v>638.84</v>
      </c>
      <c r="V52" s="17">
        <v>0</v>
      </c>
      <c r="W52" s="17">
        <v>0</v>
      </c>
      <c r="X52" s="17">
        <v>0</v>
      </c>
      <c r="Y52" s="17">
        <v>741.44</v>
      </c>
      <c r="Z52" s="17">
        <v>0</v>
      </c>
      <c r="AA52" s="17">
        <v>1380.29</v>
      </c>
      <c r="AB52" s="18"/>
      <c r="AC52" s="18"/>
      <c r="AD52" s="18"/>
      <c r="AE52" s="18"/>
      <c r="AF52" s="18"/>
      <c r="AJ52" s="51"/>
      <c r="AK52" s="51"/>
    </row>
    <row r="53" spans="1:37" s="19" customFormat="1" ht="10.5" customHeight="1" x14ac:dyDescent="0.2">
      <c r="A53" s="6" t="s">
        <v>53</v>
      </c>
      <c r="B53" s="17">
        <f t="shared" si="2"/>
        <v>0</v>
      </c>
      <c r="C53" s="17">
        <f t="shared" si="2"/>
        <v>0</v>
      </c>
      <c r="D53" s="17">
        <f t="shared" si="2"/>
        <v>0</v>
      </c>
      <c r="E53" s="17">
        <f t="shared" si="2"/>
        <v>477.65177580000005</v>
      </c>
      <c r="F53" s="17">
        <f t="shared" si="2"/>
        <v>0.3177316</v>
      </c>
      <c r="G53" s="17">
        <f t="shared" si="2"/>
        <v>0</v>
      </c>
      <c r="H53" s="17">
        <f t="shared" si="2"/>
        <v>0</v>
      </c>
      <c r="I53" s="17">
        <f t="shared" si="2"/>
        <v>0</v>
      </c>
      <c r="J53" s="17">
        <f t="shared" si="2"/>
        <v>0</v>
      </c>
      <c r="K53" s="17">
        <f t="shared" si="2"/>
        <v>477.9693911</v>
      </c>
      <c r="L53" s="17"/>
      <c r="M53" s="17"/>
      <c r="N53" s="17"/>
      <c r="O53" s="17"/>
      <c r="P53" s="17"/>
      <c r="Q53" s="6" t="s">
        <v>53</v>
      </c>
      <c r="R53" s="17">
        <v>0</v>
      </c>
      <c r="S53" s="17">
        <v>0</v>
      </c>
      <c r="T53" s="17">
        <v>0</v>
      </c>
      <c r="U53" s="17">
        <v>41070.660000000003</v>
      </c>
      <c r="V53" s="17">
        <v>27.32</v>
      </c>
      <c r="W53" s="17">
        <v>0</v>
      </c>
      <c r="X53" s="17">
        <v>0</v>
      </c>
      <c r="Y53" s="17">
        <v>0</v>
      </c>
      <c r="Z53" s="17">
        <v>0</v>
      </c>
      <c r="AA53" s="17">
        <v>41097.97</v>
      </c>
      <c r="AB53" s="18"/>
      <c r="AC53" s="18"/>
      <c r="AD53" s="18"/>
      <c r="AE53" s="18"/>
      <c r="AF53" s="18"/>
      <c r="AJ53" s="51"/>
      <c r="AK53" s="51"/>
    </row>
    <row r="54" spans="1:37" s="19" customFormat="1" ht="10.5" customHeight="1" x14ac:dyDescent="0.2">
      <c r="A54" s="6" t="s">
        <v>54</v>
      </c>
      <c r="B54" s="17">
        <f t="shared" si="2"/>
        <v>0</v>
      </c>
      <c r="C54" s="17">
        <f t="shared" si="2"/>
        <v>0</v>
      </c>
      <c r="D54" s="17">
        <f t="shared" si="2"/>
        <v>0</v>
      </c>
      <c r="E54" s="17">
        <f t="shared" si="2"/>
        <v>12.007393500000001</v>
      </c>
      <c r="F54" s="17">
        <f t="shared" si="2"/>
        <v>0</v>
      </c>
      <c r="G54" s="17">
        <f t="shared" si="2"/>
        <v>0</v>
      </c>
      <c r="H54" s="17">
        <f t="shared" si="2"/>
        <v>0</v>
      </c>
      <c r="I54" s="17">
        <f t="shared" si="2"/>
        <v>0</v>
      </c>
      <c r="J54" s="17">
        <f t="shared" si="2"/>
        <v>0</v>
      </c>
      <c r="K54" s="17">
        <f t="shared" si="2"/>
        <v>12.007393500000001</v>
      </c>
      <c r="L54" s="17"/>
      <c r="M54" s="17"/>
      <c r="N54" s="17"/>
      <c r="O54" s="17"/>
      <c r="P54" s="17"/>
      <c r="Q54" s="6" t="s">
        <v>54</v>
      </c>
      <c r="R54" s="17">
        <v>0</v>
      </c>
      <c r="S54" s="17">
        <v>0</v>
      </c>
      <c r="T54" s="17">
        <v>0</v>
      </c>
      <c r="U54" s="17">
        <v>1032.45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  <c r="AA54" s="17">
        <v>1032.45</v>
      </c>
      <c r="AB54" s="18"/>
      <c r="AC54" s="18"/>
      <c r="AD54" s="18"/>
      <c r="AE54" s="18"/>
      <c r="AF54" s="18"/>
      <c r="AJ54" s="51"/>
      <c r="AK54" s="51"/>
    </row>
    <row r="55" spans="1:37" s="19" customFormat="1" ht="10.5" customHeight="1" x14ac:dyDescent="0.2">
      <c r="A55" s="6" t="s">
        <v>55</v>
      </c>
      <c r="B55" s="17">
        <f t="shared" si="2"/>
        <v>0</v>
      </c>
      <c r="C55" s="17">
        <f t="shared" si="2"/>
        <v>0</v>
      </c>
      <c r="D55" s="17">
        <f t="shared" si="2"/>
        <v>0</v>
      </c>
      <c r="E55" s="17">
        <f t="shared" si="2"/>
        <v>0</v>
      </c>
      <c r="F55" s="17">
        <f t="shared" si="2"/>
        <v>0</v>
      </c>
      <c r="G55" s="17">
        <f t="shared" si="2"/>
        <v>0</v>
      </c>
      <c r="H55" s="17">
        <f t="shared" si="2"/>
        <v>0</v>
      </c>
      <c r="I55" s="17">
        <f t="shared" si="2"/>
        <v>0</v>
      </c>
      <c r="J55" s="17">
        <f t="shared" si="2"/>
        <v>0</v>
      </c>
      <c r="K55" s="17">
        <f t="shared" si="2"/>
        <v>0</v>
      </c>
      <c r="L55" s="17"/>
      <c r="M55" s="17"/>
      <c r="N55" s="17"/>
      <c r="O55" s="17"/>
      <c r="P55" s="17"/>
      <c r="Q55" s="6" t="s">
        <v>55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8"/>
      <c r="AC55" s="18"/>
      <c r="AD55" s="18"/>
      <c r="AE55" s="18"/>
      <c r="AF55" s="18"/>
      <c r="AJ55" s="51"/>
      <c r="AK55" s="51"/>
    </row>
    <row r="56" spans="1:37" s="19" customFormat="1" ht="10.5" customHeight="1" x14ac:dyDescent="0.25">
      <c r="A56" s="16" t="s">
        <v>30</v>
      </c>
      <c r="B56" s="25">
        <f t="shared" si="2"/>
        <v>17.508383500000001</v>
      </c>
      <c r="C56" s="25">
        <f t="shared" si="2"/>
        <v>5.3488696000000004</v>
      </c>
      <c r="D56" s="25">
        <f t="shared" si="2"/>
        <v>0</v>
      </c>
      <c r="E56" s="25">
        <f t="shared" si="2"/>
        <v>64.3558843</v>
      </c>
      <c r="F56" s="25">
        <f t="shared" si="2"/>
        <v>480.66615549999995</v>
      </c>
      <c r="G56" s="25">
        <f t="shared" si="2"/>
        <v>4.7450399999999995</v>
      </c>
      <c r="H56" s="25">
        <f t="shared" si="2"/>
        <v>0</v>
      </c>
      <c r="I56" s="25">
        <f t="shared" si="2"/>
        <v>206.6840569</v>
      </c>
      <c r="J56" s="25">
        <f t="shared" si="2"/>
        <v>16.462381300000001</v>
      </c>
      <c r="K56" s="25">
        <f t="shared" si="2"/>
        <v>795.7706548000001</v>
      </c>
      <c r="L56" s="25"/>
      <c r="M56" s="25"/>
      <c r="N56" s="25"/>
      <c r="O56" s="25"/>
      <c r="P56" s="17"/>
      <c r="Q56" s="16" t="s">
        <v>30</v>
      </c>
      <c r="R56" s="25">
        <v>1505.45</v>
      </c>
      <c r="S56" s="25">
        <v>459.92</v>
      </c>
      <c r="T56" s="25">
        <v>0</v>
      </c>
      <c r="U56" s="25">
        <v>5533.61</v>
      </c>
      <c r="V56" s="25">
        <v>41329.85</v>
      </c>
      <c r="W56" s="25">
        <v>408</v>
      </c>
      <c r="X56" s="25">
        <v>0</v>
      </c>
      <c r="Y56" s="25">
        <v>17771.63</v>
      </c>
      <c r="Z56" s="25">
        <v>1415.51</v>
      </c>
      <c r="AA56" s="25">
        <v>68423.960000000006</v>
      </c>
      <c r="AB56" s="18"/>
      <c r="AC56" s="18"/>
      <c r="AD56" s="18"/>
      <c r="AE56" s="18"/>
      <c r="AF56" s="18"/>
      <c r="AJ56" s="51"/>
      <c r="AK56" s="51"/>
    </row>
    <row r="57" spans="1:37" s="19" customFormat="1" ht="10.5" customHeight="1" x14ac:dyDescent="0.2">
      <c r="A57" s="6" t="s">
        <v>56</v>
      </c>
      <c r="B57" s="17">
        <f t="shared" si="2"/>
        <v>16.843729</v>
      </c>
      <c r="C57" s="17">
        <f t="shared" si="2"/>
        <v>5.3488696000000004</v>
      </c>
      <c r="D57" s="17">
        <f t="shared" si="2"/>
        <v>0</v>
      </c>
      <c r="E57" s="17">
        <f t="shared" si="2"/>
        <v>37.674105699999998</v>
      </c>
      <c r="F57" s="17">
        <f t="shared" si="2"/>
        <v>369.90901350000001</v>
      </c>
      <c r="G57" s="17">
        <f t="shared" si="2"/>
        <v>2.7449126000000001</v>
      </c>
      <c r="H57" s="17">
        <f t="shared" si="2"/>
        <v>0</v>
      </c>
      <c r="I57" s="17">
        <f t="shared" si="2"/>
        <v>111.84198840000001</v>
      </c>
      <c r="J57" s="17">
        <f t="shared" si="2"/>
        <v>0.5164882999999999</v>
      </c>
      <c r="K57" s="17">
        <f t="shared" si="2"/>
        <v>544.8792234</v>
      </c>
      <c r="L57" s="17"/>
      <c r="M57" s="17"/>
      <c r="N57" s="17"/>
      <c r="O57" s="17"/>
      <c r="P57" s="17"/>
      <c r="Q57" s="6" t="s">
        <v>56</v>
      </c>
      <c r="R57" s="17">
        <v>1448.3</v>
      </c>
      <c r="S57" s="17">
        <v>459.92</v>
      </c>
      <c r="T57" s="17">
        <v>0</v>
      </c>
      <c r="U57" s="17">
        <v>3239.39</v>
      </c>
      <c r="V57" s="17">
        <v>31806.45</v>
      </c>
      <c r="W57" s="17">
        <v>236.02</v>
      </c>
      <c r="X57" s="17">
        <v>0</v>
      </c>
      <c r="Y57" s="17">
        <v>9616.68</v>
      </c>
      <c r="Z57" s="17">
        <v>44.41</v>
      </c>
      <c r="AA57" s="17">
        <v>46851.18</v>
      </c>
      <c r="AB57" s="18"/>
      <c r="AC57" s="18"/>
      <c r="AD57" s="18"/>
      <c r="AE57" s="18"/>
      <c r="AF57" s="18"/>
      <c r="AJ57" s="51"/>
      <c r="AK57" s="51"/>
    </row>
    <row r="58" spans="1:37" s="19" customFormat="1" ht="10.5" customHeight="1" x14ac:dyDescent="0.2">
      <c r="A58" s="6" t="s">
        <v>57</v>
      </c>
      <c r="B58" s="17">
        <f t="shared" si="2"/>
        <v>0.48706440000000001</v>
      </c>
      <c r="C58" s="17">
        <f t="shared" si="2"/>
        <v>0</v>
      </c>
      <c r="D58" s="17">
        <f t="shared" si="2"/>
        <v>0</v>
      </c>
      <c r="E58" s="17">
        <f t="shared" si="2"/>
        <v>12.1385799</v>
      </c>
      <c r="F58" s="17">
        <f t="shared" si="2"/>
        <v>43.853124700000002</v>
      </c>
      <c r="G58" s="17">
        <f t="shared" si="2"/>
        <v>1.0277431000000001</v>
      </c>
      <c r="H58" s="17">
        <f t="shared" si="2"/>
        <v>0</v>
      </c>
      <c r="I58" s="17">
        <f t="shared" si="2"/>
        <v>20.912949699999999</v>
      </c>
      <c r="J58" s="17">
        <f t="shared" si="2"/>
        <v>14.963972100000001</v>
      </c>
      <c r="K58" s="17">
        <f t="shared" si="2"/>
        <v>93.383550200000002</v>
      </c>
      <c r="L58" s="17"/>
      <c r="M58" s="17"/>
      <c r="N58" s="17"/>
      <c r="O58" s="17"/>
      <c r="P58" s="17"/>
      <c r="Q58" s="6" t="s">
        <v>57</v>
      </c>
      <c r="R58" s="17">
        <v>41.88</v>
      </c>
      <c r="S58" s="17">
        <v>0</v>
      </c>
      <c r="T58" s="17">
        <v>0</v>
      </c>
      <c r="U58" s="17">
        <v>1043.73</v>
      </c>
      <c r="V58" s="17">
        <v>3770.69</v>
      </c>
      <c r="W58" s="17">
        <v>88.37</v>
      </c>
      <c r="X58" s="17">
        <v>0</v>
      </c>
      <c r="Y58" s="17">
        <v>1798.19</v>
      </c>
      <c r="Z58" s="17">
        <v>1286.67</v>
      </c>
      <c r="AA58" s="17">
        <v>8029.54</v>
      </c>
      <c r="AB58" s="18"/>
      <c r="AC58" s="18"/>
      <c r="AD58" s="18"/>
      <c r="AE58" s="18"/>
      <c r="AF58" s="18"/>
      <c r="AJ58" s="51"/>
      <c r="AK58" s="51"/>
    </row>
    <row r="59" spans="1:37" s="19" customFormat="1" ht="10.5" customHeight="1" x14ac:dyDescent="0.2">
      <c r="A59" s="6" t="s">
        <v>58</v>
      </c>
      <c r="B59" s="17">
        <f t="shared" si="2"/>
        <v>5.6754399999999997E-2</v>
      </c>
      <c r="C59" s="17">
        <f t="shared" si="2"/>
        <v>0</v>
      </c>
      <c r="D59" s="17">
        <f t="shared" si="2"/>
        <v>0</v>
      </c>
      <c r="E59" s="17">
        <f t="shared" si="2"/>
        <v>5.4548188999999994</v>
      </c>
      <c r="F59" s="17">
        <f t="shared" si="2"/>
        <v>64.382051799999999</v>
      </c>
      <c r="G59" s="17">
        <f t="shared" si="2"/>
        <v>0.1332798</v>
      </c>
      <c r="H59" s="17">
        <f t="shared" si="2"/>
        <v>0</v>
      </c>
      <c r="I59" s="17">
        <f t="shared" si="2"/>
        <v>69.571008899999995</v>
      </c>
      <c r="J59" s="17">
        <f t="shared" si="2"/>
        <v>0.98180460000000003</v>
      </c>
      <c r="K59" s="17">
        <f t="shared" si="2"/>
        <v>140.57960209999999</v>
      </c>
      <c r="L59" s="17"/>
      <c r="M59" s="17"/>
      <c r="N59" s="17"/>
      <c r="O59" s="17"/>
      <c r="P59" s="17"/>
      <c r="Q59" s="6" t="s">
        <v>58</v>
      </c>
      <c r="R59" s="17">
        <v>4.88</v>
      </c>
      <c r="S59" s="17">
        <v>0</v>
      </c>
      <c r="T59" s="17">
        <v>0</v>
      </c>
      <c r="U59" s="17">
        <v>469.03</v>
      </c>
      <c r="V59" s="17">
        <v>5535.86</v>
      </c>
      <c r="W59" s="17">
        <v>11.46</v>
      </c>
      <c r="X59" s="17">
        <v>0</v>
      </c>
      <c r="Y59" s="17">
        <v>5982.03</v>
      </c>
      <c r="Z59" s="17">
        <v>84.42</v>
      </c>
      <c r="AA59" s="17">
        <v>12087.67</v>
      </c>
      <c r="AB59" s="18"/>
      <c r="AC59" s="18"/>
      <c r="AD59" s="18"/>
      <c r="AE59" s="18"/>
      <c r="AF59" s="18"/>
      <c r="AJ59" s="51"/>
      <c r="AK59" s="51"/>
    </row>
    <row r="60" spans="1:37" s="19" customFormat="1" ht="11.25" customHeight="1" x14ac:dyDescent="0.2">
      <c r="A60" s="6" t="s">
        <v>59</v>
      </c>
      <c r="B60" s="17">
        <f t="shared" si="2"/>
        <v>5.6754399999999997E-2</v>
      </c>
      <c r="C60" s="17">
        <f t="shared" si="2"/>
        <v>0</v>
      </c>
      <c r="D60" s="17">
        <f t="shared" si="2"/>
        <v>0</v>
      </c>
      <c r="E60" s="17">
        <f t="shared" si="2"/>
        <v>7.3686517</v>
      </c>
      <c r="F60" s="17">
        <f t="shared" si="2"/>
        <v>2.5219654999999999</v>
      </c>
      <c r="G60" s="17">
        <f t="shared" si="2"/>
        <v>0.83910450000000003</v>
      </c>
      <c r="H60" s="17">
        <f t="shared" si="2"/>
        <v>0</v>
      </c>
      <c r="I60" s="17">
        <f t="shared" si="2"/>
        <v>4.3579936000000004</v>
      </c>
      <c r="J60" s="17">
        <f t="shared" si="2"/>
        <v>0</v>
      </c>
      <c r="K60" s="17">
        <f t="shared" si="2"/>
        <v>15.144586</v>
      </c>
      <c r="L60" s="17"/>
      <c r="M60" s="17"/>
      <c r="N60" s="17"/>
      <c r="O60" s="17"/>
      <c r="P60" s="17"/>
      <c r="Q60" s="6" t="s">
        <v>59</v>
      </c>
      <c r="R60" s="17">
        <v>4.88</v>
      </c>
      <c r="S60" s="17">
        <v>0</v>
      </c>
      <c r="T60" s="17">
        <v>0</v>
      </c>
      <c r="U60" s="17">
        <v>633.59</v>
      </c>
      <c r="V60" s="17">
        <v>216.85</v>
      </c>
      <c r="W60" s="17">
        <v>72.150000000000006</v>
      </c>
      <c r="X60" s="17">
        <v>0</v>
      </c>
      <c r="Y60" s="17">
        <v>374.72</v>
      </c>
      <c r="Z60" s="17">
        <v>0</v>
      </c>
      <c r="AA60" s="17">
        <v>1302.2</v>
      </c>
      <c r="AB60" s="18"/>
      <c r="AC60" s="18"/>
      <c r="AD60" s="18"/>
      <c r="AE60" s="18"/>
      <c r="AF60" s="18"/>
      <c r="AJ60" s="51"/>
      <c r="AK60" s="51"/>
    </row>
    <row r="61" spans="1:37" s="19" customFormat="1" ht="10.5" customHeight="1" x14ac:dyDescent="0.2">
      <c r="A61" s="27" t="s">
        <v>60</v>
      </c>
      <c r="B61" s="28">
        <f t="shared" si="2"/>
        <v>6.4081299999999994E-2</v>
      </c>
      <c r="C61" s="28">
        <f t="shared" si="2"/>
        <v>0</v>
      </c>
      <c r="D61" s="28">
        <f t="shared" si="2"/>
        <v>0</v>
      </c>
      <c r="E61" s="28">
        <f t="shared" si="2"/>
        <v>1.7196118</v>
      </c>
      <c r="F61" s="28">
        <f t="shared" si="2"/>
        <v>0</v>
      </c>
      <c r="G61" s="28">
        <f t="shared" si="2"/>
        <v>0</v>
      </c>
      <c r="H61" s="28">
        <f t="shared" si="2"/>
        <v>0</v>
      </c>
      <c r="I61" s="28">
        <f t="shared" si="2"/>
        <v>0</v>
      </c>
      <c r="J61" s="28">
        <f t="shared" si="2"/>
        <v>0</v>
      </c>
      <c r="K61" s="28">
        <f t="shared" si="2"/>
        <v>1.7838094</v>
      </c>
      <c r="L61" s="17"/>
      <c r="M61" s="17"/>
      <c r="N61" s="17"/>
      <c r="O61" s="17"/>
      <c r="P61" s="17"/>
      <c r="Q61" s="27" t="s">
        <v>60</v>
      </c>
      <c r="R61" s="28">
        <v>5.51</v>
      </c>
      <c r="S61" s="28">
        <v>0</v>
      </c>
      <c r="T61" s="28">
        <v>0</v>
      </c>
      <c r="U61" s="28">
        <v>147.86000000000001</v>
      </c>
      <c r="V61" s="28">
        <v>0</v>
      </c>
      <c r="W61" s="28">
        <v>0</v>
      </c>
      <c r="X61" s="28">
        <v>0</v>
      </c>
      <c r="Y61" s="28">
        <v>0</v>
      </c>
      <c r="Z61" s="28">
        <v>0</v>
      </c>
      <c r="AA61" s="28">
        <v>153.38</v>
      </c>
      <c r="AB61" s="18"/>
      <c r="AC61" s="18"/>
      <c r="AD61" s="18"/>
      <c r="AE61" s="18"/>
      <c r="AF61" s="18"/>
      <c r="AJ61" s="51"/>
      <c r="AK61" s="51"/>
    </row>
    <row r="62" spans="1:37" s="35" customFormat="1" ht="10.5" customHeight="1" thickBot="1" x14ac:dyDescent="0.3">
      <c r="A62" s="32" t="s">
        <v>61</v>
      </c>
      <c r="B62" s="33">
        <f t="shared" si="2"/>
        <v>0</v>
      </c>
      <c r="C62" s="33">
        <f t="shared" si="2"/>
        <v>0</v>
      </c>
      <c r="D62" s="33">
        <f t="shared" si="2"/>
        <v>0</v>
      </c>
      <c r="E62" s="33">
        <f t="shared" si="2"/>
        <v>128.51708239999999</v>
      </c>
      <c r="F62" s="33">
        <f t="shared" si="2"/>
        <v>14.338045499999998</v>
      </c>
      <c r="G62" s="33">
        <f t="shared" si="2"/>
        <v>0</v>
      </c>
      <c r="H62" s="33">
        <f t="shared" si="2"/>
        <v>0</v>
      </c>
      <c r="I62" s="33">
        <f t="shared" si="2"/>
        <v>0</v>
      </c>
      <c r="J62" s="33">
        <f t="shared" si="2"/>
        <v>0</v>
      </c>
      <c r="K62" s="33">
        <f t="shared" si="2"/>
        <v>142.85512789999999</v>
      </c>
      <c r="L62" s="25"/>
      <c r="M62" s="25"/>
      <c r="N62" s="25"/>
      <c r="O62" s="25"/>
      <c r="P62" s="25"/>
      <c r="Q62" s="32" t="s">
        <v>61</v>
      </c>
      <c r="R62" s="33">
        <v>0</v>
      </c>
      <c r="S62" s="33">
        <v>0</v>
      </c>
      <c r="T62" s="33">
        <v>0</v>
      </c>
      <c r="U62" s="33">
        <v>11050.48</v>
      </c>
      <c r="V62" s="33">
        <v>1232.8499999999999</v>
      </c>
      <c r="W62" s="33">
        <v>0</v>
      </c>
      <c r="X62" s="33">
        <v>0</v>
      </c>
      <c r="Y62" s="33">
        <v>0</v>
      </c>
      <c r="Z62" s="33">
        <v>0</v>
      </c>
      <c r="AA62" s="33">
        <v>12283.33</v>
      </c>
      <c r="AB62" s="34"/>
      <c r="AC62" s="34"/>
      <c r="AD62" s="34"/>
      <c r="AE62" s="34"/>
      <c r="AF62" s="34"/>
      <c r="AJ62" s="51"/>
      <c r="AK62" s="51"/>
    </row>
    <row r="63" spans="1:37" ht="12" customHeight="1" thickTop="1" x14ac:dyDescent="0.25">
      <c r="A63" s="36" t="s">
        <v>62</v>
      </c>
      <c r="B63" s="36"/>
      <c r="C63" s="36"/>
      <c r="D63" s="36"/>
      <c r="E63" s="36"/>
      <c r="F63" s="36"/>
      <c r="G63" s="36"/>
      <c r="H63" s="6"/>
      <c r="I63" s="6"/>
      <c r="J63" s="6"/>
      <c r="K63" s="6"/>
      <c r="L63" s="6"/>
      <c r="M63" s="6"/>
      <c r="N63" s="6"/>
      <c r="O63" s="6"/>
      <c r="Q63" s="36"/>
      <c r="R63" s="36"/>
      <c r="S63" s="36"/>
      <c r="T63" s="36"/>
      <c r="U63" s="36"/>
      <c r="V63" s="36"/>
      <c r="W63" s="36"/>
      <c r="X63" s="6"/>
      <c r="Y63" s="6"/>
      <c r="Z63" s="6"/>
      <c r="AA63" s="6"/>
    </row>
    <row r="64" spans="1:37" ht="10" customHeight="1" x14ac:dyDescent="0.25">
      <c r="A64" s="36" t="s">
        <v>63</v>
      </c>
      <c r="B64" s="36"/>
      <c r="C64" s="36"/>
      <c r="D64" s="36"/>
      <c r="E64" s="36"/>
      <c r="F64" s="36"/>
      <c r="G64" s="36"/>
      <c r="H64" s="6"/>
      <c r="I64" s="6"/>
      <c r="J64" s="6"/>
      <c r="K64" s="6"/>
      <c r="L64" s="6"/>
      <c r="M64" s="6"/>
      <c r="N64" s="6"/>
      <c r="O64" s="6"/>
      <c r="Q64" s="36"/>
      <c r="R64" s="36"/>
      <c r="S64" s="36"/>
      <c r="T64" s="36"/>
      <c r="U64" s="36"/>
      <c r="V64" s="36"/>
      <c r="W64" s="36"/>
      <c r="X64" s="6"/>
      <c r="Y64" s="6"/>
      <c r="Z64" s="6"/>
      <c r="AA64" s="6"/>
    </row>
    <row r="65" spans="1:33" ht="10" customHeight="1" x14ac:dyDescent="0.25">
      <c r="A65" s="36" t="s">
        <v>64</v>
      </c>
      <c r="B65" s="36"/>
      <c r="C65" s="36"/>
      <c r="D65" s="36"/>
      <c r="E65" s="36"/>
      <c r="F65" s="36"/>
      <c r="G65" s="36"/>
      <c r="H65" s="6"/>
      <c r="I65" s="6"/>
      <c r="J65" s="6"/>
      <c r="K65" s="6"/>
      <c r="L65" s="6"/>
      <c r="M65" s="6"/>
      <c r="N65" s="6"/>
      <c r="O65" s="6"/>
      <c r="Q65" s="36"/>
      <c r="R65" s="36"/>
      <c r="S65" s="36"/>
      <c r="T65" s="36"/>
      <c r="U65" s="36"/>
      <c r="V65" s="36"/>
      <c r="W65" s="36"/>
      <c r="X65" s="6"/>
      <c r="Y65" s="6"/>
      <c r="Z65" s="6"/>
      <c r="AA65" s="6"/>
    </row>
    <row r="66" spans="1:33" ht="10" customHeight="1" x14ac:dyDescent="0.25">
      <c r="A66" s="36" t="s">
        <v>65</v>
      </c>
      <c r="B66" s="36"/>
      <c r="C66" s="36"/>
      <c r="D66" s="36"/>
      <c r="E66" s="36"/>
      <c r="F66" s="36"/>
      <c r="G66" s="36"/>
      <c r="H66" s="6"/>
      <c r="I66" s="6"/>
      <c r="J66" s="6"/>
      <c r="K66" s="6"/>
      <c r="L66" s="6"/>
      <c r="M66" s="6"/>
      <c r="N66" s="6"/>
      <c r="O66" s="6"/>
      <c r="Q66" s="36"/>
      <c r="R66" s="36"/>
      <c r="S66" s="36"/>
      <c r="T66" s="36"/>
      <c r="U66" s="36"/>
      <c r="V66" s="36"/>
      <c r="W66" s="36"/>
      <c r="X66" s="6"/>
      <c r="Y66" s="6"/>
      <c r="Z66" s="6"/>
      <c r="AA66" s="6"/>
    </row>
    <row r="67" spans="1:33" ht="10" customHeight="1" x14ac:dyDescent="0.25">
      <c r="A67" s="36" t="s">
        <v>66</v>
      </c>
      <c r="B67" s="36"/>
      <c r="C67" s="36"/>
      <c r="D67" s="36"/>
      <c r="E67" s="36"/>
      <c r="F67" s="36"/>
      <c r="G67" s="36"/>
      <c r="H67" s="6"/>
      <c r="I67" s="6"/>
      <c r="J67" s="6"/>
      <c r="K67" s="6"/>
      <c r="L67" s="6"/>
      <c r="M67" s="6"/>
      <c r="N67" s="6"/>
      <c r="O67" s="6"/>
      <c r="Q67" s="36"/>
      <c r="R67" s="36"/>
      <c r="S67" s="36"/>
      <c r="T67" s="36"/>
      <c r="U67" s="36"/>
      <c r="V67" s="36"/>
      <c r="W67" s="36"/>
      <c r="X67" s="6"/>
      <c r="Y67" s="6"/>
      <c r="Z67" s="6"/>
      <c r="AA67" s="6"/>
    </row>
    <row r="68" spans="1:33" s="47" customFormat="1" ht="9.75" customHeight="1" x14ac:dyDescent="0.3">
      <c r="A68" s="36" t="s">
        <v>81</v>
      </c>
      <c r="B68" s="36"/>
      <c r="C68" s="36"/>
      <c r="D68" s="36"/>
      <c r="E68" s="36"/>
      <c r="F68" s="36"/>
      <c r="G68" s="49"/>
      <c r="H68" s="50"/>
      <c r="I68" s="6"/>
      <c r="J68" s="6"/>
      <c r="K68" s="6"/>
      <c r="L68" s="6"/>
      <c r="M68" s="6"/>
      <c r="N68" s="6"/>
      <c r="O68" s="6"/>
      <c r="P68" s="11"/>
      <c r="Q68" s="36"/>
      <c r="R68" s="36"/>
      <c r="S68" s="36"/>
      <c r="T68" s="36"/>
      <c r="U68" s="36"/>
      <c r="V68" s="36"/>
      <c r="W68" s="36"/>
      <c r="X68" s="6"/>
      <c r="Y68" s="6"/>
      <c r="Z68" s="6"/>
      <c r="AA68" s="6"/>
      <c r="AB68" s="11"/>
      <c r="AC68" s="11"/>
      <c r="AD68" s="11"/>
      <c r="AE68" s="11"/>
      <c r="AF68" s="11"/>
      <c r="AG68" s="11"/>
    </row>
    <row r="69" spans="1:33" x14ac:dyDescent="0.25">
      <c r="A69" s="36" t="s">
        <v>78</v>
      </c>
      <c r="H69" s="6"/>
      <c r="I69" s="6"/>
      <c r="J69" s="6"/>
      <c r="K69" s="6"/>
      <c r="L69" s="6"/>
      <c r="M69" s="6"/>
      <c r="N69" s="6"/>
      <c r="O69" s="6"/>
      <c r="Q69" s="48"/>
    </row>
    <row r="70" spans="1:33" x14ac:dyDescent="0.25">
      <c r="A70" s="36" t="s">
        <v>115</v>
      </c>
    </row>
    <row r="71" spans="1:33" x14ac:dyDescent="0.25">
      <c r="A71" s="52" t="s">
        <v>114</v>
      </c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R71" s="37"/>
      <c r="S71" s="37"/>
      <c r="T71" s="37"/>
      <c r="U71" s="37"/>
      <c r="V71" s="37"/>
      <c r="W71" s="37"/>
      <c r="X71" s="37"/>
      <c r="Y71" s="37"/>
      <c r="Z71" s="37"/>
      <c r="AA71" s="37"/>
    </row>
  </sheetData>
  <dataValidations count="1">
    <dataValidation type="list" allowBlank="1" showInputMessage="1" showErrorMessage="1" sqref="M4" xr:uid="{20F5464E-C16C-4540-BDBB-DA6B5D851203}">
      <formula1>$AD$5:$AD$7</formula1>
    </dataValidation>
  </dataValidations>
  <hyperlinks>
    <hyperlink ref="A71" r:id="rId1" xr:uid="{B35E7E04-6D99-4282-A9CA-8B47A9E5FB76}"/>
  </hyperlinks>
  <pageMargins left="0.51181102362204722" right="0.51181102362204722" top="0.51181102362204722" bottom="0.51181102362204722" header="0.27559055118110237" footer="0.27559055118110237"/>
  <pageSetup paperSize="9" scale="94" firstPageNumber="27" orientation="portrait" useFirstPageNumber="1" r:id="rId2"/>
  <headerFooter alignWithMargins="0">
    <oddHeader>&amp;R&amp;"Arial,Bold"ENERGY</oddHeader>
    <oddFooter>&amp;C29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8F4F1-78B3-412E-8629-BBD8176E63D7}">
  <sheetPr>
    <pageSetUpPr fitToPage="1"/>
  </sheetPr>
  <dimension ref="A1:AL71"/>
  <sheetViews>
    <sheetView zoomScaleNormal="100" workbookViewId="0"/>
  </sheetViews>
  <sheetFormatPr defaultColWidth="9.1796875" defaultRowHeight="12.5" x14ac:dyDescent="0.25"/>
  <cols>
    <col min="1" max="1" width="19.1796875" style="11" customWidth="1"/>
    <col min="2" max="2" width="6.453125" style="11" customWidth="1"/>
    <col min="3" max="3" width="11.54296875" style="11" customWidth="1"/>
    <col min="4" max="4" width="7.1796875" style="11" customWidth="1"/>
    <col min="5" max="5" width="9" style="11" customWidth="1"/>
    <col min="6" max="6" width="6.81640625" style="11" customWidth="1"/>
    <col min="7" max="7" width="9.54296875" style="11" customWidth="1"/>
    <col min="8" max="8" width="8.453125" style="11" customWidth="1"/>
    <col min="9" max="9" width="8.54296875" style="11" customWidth="1"/>
    <col min="10" max="10" width="5.26953125" style="11" customWidth="1"/>
    <col min="11" max="12" width="7.453125" style="11" customWidth="1"/>
    <col min="13" max="13" width="32.81640625" style="11" customWidth="1"/>
    <col min="14" max="15" width="7.453125" style="11" customWidth="1"/>
    <col min="16" max="16" width="9.1796875" style="11" customWidth="1"/>
    <col min="17" max="17" width="19.1796875" style="11" customWidth="1"/>
    <col min="18" max="18" width="6.453125" style="11" customWidth="1"/>
    <col min="19" max="19" width="11.54296875" style="11" customWidth="1"/>
    <col min="20" max="20" width="7.1796875" style="11" customWidth="1"/>
    <col min="21" max="21" width="9" style="11" customWidth="1"/>
    <col min="22" max="22" width="6.81640625" style="11" customWidth="1"/>
    <col min="23" max="23" width="9.54296875" style="11" customWidth="1"/>
    <col min="24" max="24" width="8.453125" style="11" customWidth="1"/>
    <col min="25" max="25" width="8.54296875" style="11" customWidth="1"/>
    <col min="26" max="26" width="5.26953125" style="11" customWidth="1"/>
    <col min="27" max="27" width="7.453125" style="11" customWidth="1"/>
    <col min="28" max="29" width="9.26953125" style="11" customWidth="1"/>
    <col min="30" max="30" width="23.81640625" style="11" customWidth="1"/>
    <col min="31" max="31" width="9.26953125" style="11" customWidth="1"/>
    <col min="32" max="32" width="9.7265625" style="11" customWidth="1"/>
    <col min="33" max="16384" width="9.1796875" style="11"/>
  </cols>
  <sheetData>
    <row r="1" spans="1:38" s="4" customFormat="1" ht="21.75" customHeight="1" x14ac:dyDescent="0.5">
      <c r="A1" s="1" t="s">
        <v>85</v>
      </c>
      <c r="B1" s="2"/>
      <c r="C1" s="2"/>
      <c r="D1" s="2"/>
      <c r="E1" s="2"/>
      <c r="F1" s="2"/>
      <c r="G1" s="2"/>
      <c r="H1" s="3"/>
      <c r="J1" s="5"/>
      <c r="Q1" s="1" t="str">
        <f>A1</f>
        <v>Aggregate energy balance 1999</v>
      </c>
      <c r="R1" s="2"/>
      <c r="S1" s="2"/>
      <c r="T1" s="2"/>
      <c r="U1" s="2"/>
      <c r="V1" s="2"/>
      <c r="W1" s="2"/>
      <c r="X1" s="3"/>
      <c r="Z1" s="5"/>
    </row>
    <row r="2" spans="1:38" ht="23.5" thickBot="1" x14ac:dyDescent="0.55000000000000004">
      <c r="A2" s="1" t="s">
        <v>0</v>
      </c>
      <c r="B2" s="6"/>
      <c r="C2" s="6"/>
      <c r="D2" s="6"/>
      <c r="E2" s="6"/>
      <c r="F2" s="6"/>
      <c r="G2" s="7"/>
      <c r="H2" s="8"/>
      <c r="I2" s="9"/>
      <c r="J2" s="9"/>
      <c r="K2" s="40" t="str">
        <f>M4</f>
        <v>Terawatt hours</v>
      </c>
      <c r="L2" s="10"/>
      <c r="M2" s="10"/>
      <c r="N2" s="10"/>
      <c r="O2" s="10"/>
      <c r="Q2" s="1" t="s">
        <v>0</v>
      </c>
      <c r="R2" s="6"/>
      <c r="S2" s="6"/>
      <c r="T2" s="6"/>
      <c r="U2" s="6"/>
      <c r="V2" s="6"/>
      <c r="W2" s="7"/>
      <c r="X2" s="8"/>
      <c r="Y2" s="9"/>
      <c r="Z2" s="9"/>
      <c r="AA2" s="10" t="s">
        <v>1</v>
      </c>
    </row>
    <row r="3" spans="1:38" s="15" customFormat="1" ht="33.75" customHeight="1" thickTop="1" x14ac:dyDescent="0.25">
      <c r="A3" s="12"/>
      <c r="B3" s="13" t="s">
        <v>2</v>
      </c>
      <c r="C3" s="14" t="s">
        <v>3</v>
      </c>
      <c r="D3" s="13" t="s">
        <v>4</v>
      </c>
      <c r="E3" s="13" t="s">
        <v>5</v>
      </c>
      <c r="F3" s="14" t="s">
        <v>6</v>
      </c>
      <c r="G3" s="14" t="s">
        <v>7</v>
      </c>
      <c r="H3" s="13" t="s">
        <v>8</v>
      </c>
      <c r="I3" s="13" t="s">
        <v>9</v>
      </c>
      <c r="J3" s="13" t="s">
        <v>10</v>
      </c>
      <c r="K3" s="13" t="s">
        <v>11</v>
      </c>
      <c r="L3" s="38"/>
      <c r="M3" s="43" t="s">
        <v>76</v>
      </c>
      <c r="N3" s="44"/>
      <c r="O3" s="38"/>
      <c r="Q3" s="12"/>
      <c r="R3" s="13" t="s">
        <v>2</v>
      </c>
      <c r="S3" s="14" t="s">
        <v>70</v>
      </c>
      <c r="T3" s="13" t="s">
        <v>4</v>
      </c>
      <c r="U3" s="13" t="s">
        <v>5</v>
      </c>
      <c r="V3" s="14" t="s">
        <v>71</v>
      </c>
      <c r="W3" s="14" t="s">
        <v>72</v>
      </c>
      <c r="X3" s="13" t="s">
        <v>8</v>
      </c>
      <c r="Y3" s="13" t="s">
        <v>9</v>
      </c>
      <c r="Z3" s="13" t="s">
        <v>10</v>
      </c>
      <c r="AA3" s="13" t="s">
        <v>11</v>
      </c>
    </row>
    <row r="4" spans="1:38" s="19" customFormat="1" ht="10.5" customHeight="1" x14ac:dyDescent="0.25">
      <c r="A4" s="16" t="s">
        <v>12</v>
      </c>
      <c r="B4" s="17"/>
      <c r="C4" s="18"/>
      <c r="D4" s="18"/>
      <c r="E4" s="18"/>
      <c r="F4" s="18"/>
      <c r="G4" s="18"/>
      <c r="H4" s="18"/>
      <c r="I4" s="18"/>
      <c r="J4" s="18"/>
      <c r="K4" s="18"/>
      <c r="L4" s="18"/>
      <c r="M4" s="45" t="s">
        <v>68</v>
      </c>
      <c r="N4" s="46">
        <f>IF(M4=AD5,AE5,IF(M4=AD6,AE6,AE7))</f>
        <v>1.163E-2</v>
      </c>
      <c r="O4" s="18"/>
      <c r="Q4" s="16" t="s">
        <v>12</v>
      </c>
      <c r="R4" s="17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</row>
    <row r="5" spans="1:38" s="19" customFormat="1" ht="10.5" customHeight="1" x14ac:dyDescent="0.2">
      <c r="A5" s="6" t="s">
        <v>79</v>
      </c>
      <c r="B5" s="17">
        <f>R5*$N$4</f>
        <v>270.03999379999999</v>
      </c>
      <c r="C5" s="17">
        <f t="shared" ref="C5:K19" si="0">S5*$N$4</f>
        <v>0</v>
      </c>
      <c r="D5" s="17">
        <f t="shared" si="0"/>
        <v>1746.3658008999998</v>
      </c>
      <c r="E5" s="17">
        <f t="shared" si="0"/>
        <v>0</v>
      </c>
      <c r="F5" s="17">
        <f t="shared" si="0"/>
        <v>1152.6349951</v>
      </c>
      <c r="G5" s="17">
        <f t="shared" si="0"/>
        <v>25.880122699999998</v>
      </c>
      <c r="H5" s="17">
        <f t="shared" si="0"/>
        <v>266.82685739999999</v>
      </c>
      <c r="I5" s="17">
        <f t="shared" si="0"/>
        <v>0</v>
      </c>
      <c r="J5" s="17">
        <f t="shared" si="0"/>
        <v>0</v>
      </c>
      <c r="K5" s="17">
        <f t="shared" si="0"/>
        <v>3461.7477698999996</v>
      </c>
      <c r="L5" s="17"/>
      <c r="M5" s="17"/>
      <c r="N5" s="17"/>
      <c r="O5" s="17"/>
      <c r="P5" s="17"/>
      <c r="Q5" s="6" t="s">
        <v>79</v>
      </c>
      <c r="R5" s="17">
        <v>23219.26</v>
      </c>
      <c r="S5" s="17">
        <v>0</v>
      </c>
      <c r="T5" s="17">
        <v>150160.43</v>
      </c>
      <c r="U5" s="17">
        <v>0</v>
      </c>
      <c r="V5" s="17">
        <v>99108.77</v>
      </c>
      <c r="W5" s="17">
        <v>2225.29</v>
      </c>
      <c r="X5" s="17">
        <v>22942.98</v>
      </c>
      <c r="Y5" s="17">
        <v>0</v>
      </c>
      <c r="Z5" s="17">
        <v>0</v>
      </c>
      <c r="AA5" s="17">
        <v>297656.73</v>
      </c>
      <c r="AB5" s="18"/>
      <c r="AC5" s="18" t="s">
        <v>67</v>
      </c>
      <c r="AD5" s="18" t="s">
        <v>1</v>
      </c>
      <c r="AE5" s="18">
        <v>1</v>
      </c>
      <c r="AF5" s="18"/>
      <c r="AJ5" s="51"/>
      <c r="AK5" s="51"/>
      <c r="AL5" s="51"/>
    </row>
    <row r="6" spans="1:38" s="19" customFormat="1" ht="10.5" customHeight="1" x14ac:dyDescent="0.2">
      <c r="A6" s="6" t="s">
        <v>13</v>
      </c>
      <c r="B6" s="17">
        <f t="shared" ref="B6:K43" si="1">R6*$N$4</f>
        <v>159.72072130000001</v>
      </c>
      <c r="C6" s="17">
        <f t="shared" si="0"/>
        <v>3.5472663</v>
      </c>
      <c r="D6" s="17">
        <f t="shared" si="0"/>
        <v>569.44655169999999</v>
      </c>
      <c r="E6" s="17">
        <f t="shared" si="0"/>
        <v>175.85746259999999</v>
      </c>
      <c r="F6" s="17">
        <f t="shared" si="0"/>
        <v>12.861965900000001</v>
      </c>
      <c r="G6" s="17">
        <f t="shared" si="0"/>
        <v>0</v>
      </c>
      <c r="H6" s="17">
        <f t="shared" si="0"/>
        <v>0</v>
      </c>
      <c r="I6" s="17">
        <f t="shared" si="0"/>
        <v>14.5070294</v>
      </c>
      <c r="J6" s="17">
        <f t="shared" si="0"/>
        <v>0</v>
      </c>
      <c r="K6" s="17">
        <f t="shared" si="0"/>
        <v>935.94099719999997</v>
      </c>
      <c r="L6" s="17"/>
      <c r="M6" s="17"/>
      <c r="N6" s="17"/>
      <c r="O6" s="17"/>
      <c r="P6" s="17"/>
      <c r="Q6" s="6" t="s">
        <v>13</v>
      </c>
      <c r="R6" s="17">
        <v>13733.51</v>
      </c>
      <c r="S6" s="17">
        <v>305.01</v>
      </c>
      <c r="T6" s="17">
        <v>48963.59</v>
      </c>
      <c r="U6" s="17">
        <v>15121.02</v>
      </c>
      <c r="V6" s="17">
        <v>1105.93</v>
      </c>
      <c r="W6" s="17">
        <v>0</v>
      </c>
      <c r="X6" s="17">
        <v>0</v>
      </c>
      <c r="Y6" s="17">
        <v>1247.3800000000001</v>
      </c>
      <c r="Z6" s="17">
        <v>0</v>
      </c>
      <c r="AA6" s="17">
        <v>80476.44</v>
      </c>
      <c r="AB6" s="18"/>
      <c r="AC6" s="18"/>
      <c r="AD6" s="18" t="s">
        <v>69</v>
      </c>
      <c r="AE6" s="42">
        <v>4.1868000000000002E-2</v>
      </c>
      <c r="AF6" s="18"/>
      <c r="AJ6" s="51"/>
      <c r="AK6" s="51"/>
    </row>
    <row r="7" spans="1:38" s="19" customFormat="1" ht="10.5" customHeight="1" x14ac:dyDescent="0.2">
      <c r="A7" s="6" t="s">
        <v>14</v>
      </c>
      <c r="B7" s="17">
        <f t="shared" si="1"/>
        <v>-6.7264431</v>
      </c>
      <c r="C7" s="17">
        <f t="shared" si="0"/>
        <v>-2.2721531000000001</v>
      </c>
      <c r="D7" s="17">
        <f t="shared" si="0"/>
        <v>-1167.6080385999999</v>
      </c>
      <c r="E7" s="17">
        <f t="shared" si="0"/>
        <v>-273.57923540000002</v>
      </c>
      <c r="F7" s="17">
        <f t="shared" si="0"/>
        <v>-84.432985900000006</v>
      </c>
      <c r="G7" s="17">
        <f t="shared" si="0"/>
        <v>0</v>
      </c>
      <c r="H7" s="17">
        <f t="shared" si="0"/>
        <v>0</v>
      </c>
      <c r="I7" s="17">
        <f t="shared" si="0"/>
        <v>-0.26295429999999997</v>
      </c>
      <c r="J7" s="17">
        <f t="shared" si="0"/>
        <v>0</v>
      </c>
      <c r="K7" s="17">
        <f t="shared" si="0"/>
        <v>-1534.8819266999999</v>
      </c>
      <c r="L7" s="17"/>
      <c r="M7" s="17"/>
      <c r="N7" s="17"/>
      <c r="O7" s="17"/>
      <c r="P7" s="17"/>
      <c r="Q7" s="6" t="s">
        <v>14</v>
      </c>
      <c r="R7" s="17">
        <v>-578.37</v>
      </c>
      <c r="S7" s="17">
        <v>-195.37</v>
      </c>
      <c r="T7" s="17">
        <v>-100396.22</v>
      </c>
      <c r="U7" s="17">
        <v>-23523.58</v>
      </c>
      <c r="V7" s="17">
        <v>-7259.93</v>
      </c>
      <c r="W7" s="17">
        <v>0</v>
      </c>
      <c r="X7" s="17">
        <v>0</v>
      </c>
      <c r="Y7" s="17">
        <v>-22.61</v>
      </c>
      <c r="Z7" s="17">
        <v>0</v>
      </c>
      <c r="AA7" s="17">
        <v>-131976.09</v>
      </c>
      <c r="AB7" s="18"/>
      <c r="AC7" s="18"/>
      <c r="AD7" s="18" t="s">
        <v>68</v>
      </c>
      <c r="AE7" s="41">
        <v>1.163E-2</v>
      </c>
      <c r="AF7" s="18"/>
      <c r="AJ7" s="51"/>
      <c r="AK7" s="51"/>
    </row>
    <row r="8" spans="1:38" s="19" customFormat="1" ht="10.5" customHeight="1" x14ac:dyDescent="0.2">
      <c r="A8" s="6" t="s">
        <v>15</v>
      </c>
      <c r="B8" s="17">
        <f t="shared" si="1"/>
        <v>0</v>
      </c>
      <c r="C8" s="17">
        <f t="shared" si="0"/>
        <v>0</v>
      </c>
      <c r="D8" s="17">
        <f t="shared" si="0"/>
        <v>0</v>
      </c>
      <c r="E8" s="17">
        <f t="shared" si="0"/>
        <v>-28.735636599999999</v>
      </c>
      <c r="F8" s="17">
        <f t="shared" si="0"/>
        <v>0</v>
      </c>
      <c r="G8" s="17">
        <f t="shared" si="0"/>
        <v>0</v>
      </c>
      <c r="H8" s="17">
        <f t="shared" si="0"/>
        <v>0</v>
      </c>
      <c r="I8" s="17">
        <f t="shared" si="0"/>
        <v>0</v>
      </c>
      <c r="J8" s="17">
        <f t="shared" si="0"/>
        <v>0</v>
      </c>
      <c r="K8" s="17">
        <f t="shared" si="0"/>
        <v>-28.735636599999999</v>
      </c>
      <c r="L8" s="17"/>
      <c r="M8" s="17"/>
      <c r="N8" s="17"/>
      <c r="O8" s="17"/>
      <c r="P8" s="17"/>
      <c r="Q8" s="6" t="s">
        <v>15</v>
      </c>
      <c r="R8" s="17">
        <v>0</v>
      </c>
      <c r="S8" s="17">
        <v>0</v>
      </c>
      <c r="T8" s="17">
        <v>0</v>
      </c>
      <c r="U8" s="17">
        <v>-2470.8200000000002</v>
      </c>
      <c r="V8" s="17">
        <v>0</v>
      </c>
      <c r="W8" s="17">
        <v>0</v>
      </c>
      <c r="X8" s="17">
        <v>0</v>
      </c>
      <c r="Y8" s="17">
        <v>0</v>
      </c>
      <c r="Z8" s="17">
        <v>0</v>
      </c>
      <c r="AA8" s="17">
        <v>-2470.8200000000002</v>
      </c>
      <c r="AB8" s="18"/>
      <c r="AC8" s="18"/>
      <c r="AD8" s="18"/>
      <c r="AE8" s="18"/>
      <c r="AF8" s="18"/>
      <c r="AJ8" s="51"/>
      <c r="AK8" s="51"/>
    </row>
    <row r="9" spans="1:38" s="19" customFormat="1" ht="10.5" customHeight="1" x14ac:dyDescent="0.2">
      <c r="A9" s="6" t="s">
        <v>16</v>
      </c>
      <c r="B9" s="24">
        <f t="shared" si="1"/>
        <v>-7.7744223999999997</v>
      </c>
      <c r="C9" s="24">
        <f t="shared" si="0"/>
        <v>2.0601381999999999</v>
      </c>
      <c r="D9" s="24">
        <f t="shared" si="0"/>
        <v>-2.4854473000000001</v>
      </c>
      <c r="E9" s="24">
        <f t="shared" si="0"/>
        <v>7.462622099999999</v>
      </c>
      <c r="F9" s="24">
        <f t="shared" si="0"/>
        <v>6.9449707999999992</v>
      </c>
      <c r="G9" s="24">
        <f t="shared" si="0"/>
        <v>0</v>
      </c>
      <c r="H9" s="24">
        <f t="shared" si="0"/>
        <v>0</v>
      </c>
      <c r="I9" s="24">
        <f t="shared" si="0"/>
        <v>0</v>
      </c>
      <c r="J9" s="24">
        <f t="shared" si="0"/>
        <v>0</v>
      </c>
      <c r="K9" s="24">
        <f t="shared" si="0"/>
        <v>6.2077450999999995</v>
      </c>
      <c r="L9" s="20"/>
      <c r="M9" s="20"/>
      <c r="N9" s="20"/>
      <c r="O9" s="20"/>
      <c r="P9" s="20"/>
      <c r="Q9" s="6" t="s">
        <v>73</v>
      </c>
      <c r="R9" s="24">
        <v>-668.48</v>
      </c>
      <c r="S9" s="24">
        <v>177.14</v>
      </c>
      <c r="T9" s="24">
        <v>-213.71</v>
      </c>
      <c r="U9" s="24">
        <v>641.66999999999996</v>
      </c>
      <c r="V9" s="24">
        <v>597.16</v>
      </c>
      <c r="W9" s="24">
        <v>0</v>
      </c>
      <c r="X9" s="24">
        <v>0</v>
      </c>
      <c r="Y9" s="24">
        <v>0</v>
      </c>
      <c r="Z9" s="24">
        <v>0</v>
      </c>
      <c r="AA9" s="24">
        <v>533.77</v>
      </c>
      <c r="AB9" s="18"/>
      <c r="AC9" s="18"/>
      <c r="AD9" s="18"/>
      <c r="AE9" s="18"/>
      <c r="AF9" s="18"/>
      <c r="AJ9" s="51"/>
      <c r="AK9" s="51"/>
    </row>
    <row r="10" spans="1:38" s="23" customFormat="1" ht="10.5" customHeight="1" x14ac:dyDescent="0.25">
      <c r="A10" s="21" t="s">
        <v>17</v>
      </c>
      <c r="B10" s="22">
        <f t="shared" si="1"/>
        <v>415.2598496</v>
      </c>
      <c r="C10" s="22">
        <f t="shared" si="0"/>
        <v>3.3352513999999998</v>
      </c>
      <c r="D10" s="22">
        <f t="shared" si="0"/>
        <v>1145.7188667</v>
      </c>
      <c r="E10" s="22">
        <f t="shared" si="0"/>
        <v>-118.99478729999998</v>
      </c>
      <c r="F10" s="22">
        <f t="shared" si="0"/>
        <v>1088.0089458999998</v>
      </c>
      <c r="G10" s="22">
        <f t="shared" si="0"/>
        <v>25.880122699999998</v>
      </c>
      <c r="H10" s="22">
        <f t="shared" si="0"/>
        <v>266.82685739999999</v>
      </c>
      <c r="I10" s="22">
        <f t="shared" si="0"/>
        <v>14.2439588</v>
      </c>
      <c r="J10" s="22">
        <f t="shared" si="0"/>
        <v>0</v>
      </c>
      <c r="K10" s="22">
        <f t="shared" si="0"/>
        <v>2840.2790651999999</v>
      </c>
      <c r="L10" s="25"/>
      <c r="M10" s="25"/>
      <c r="N10" s="25"/>
      <c r="O10" s="25"/>
      <c r="P10" s="17"/>
      <c r="Q10" s="21" t="s">
        <v>17</v>
      </c>
      <c r="R10" s="22">
        <v>35705.919999999998</v>
      </c>
      <c r="S10" s="22">
        <v>286.77999999999997</v>
      </c>
      <c r="T10" s="22">
        <v>98514.09</v>
      </c>
      <c r="U10" s="22">
        <v>-10231.709999999999</v>
      </c>
      <c r="V10" s="22">
        <v>93551.93</v>
      </c>
      <c r="W10" s="22">
        <v>2225.29</v>
      </c>
      <c r="X10" s="22">
        <v>22942.98</v>
      </c>
      <c r="Y10" s="22">
        <v>1224.76</v>
      </c>
      <c r="Z10" s="22">
        <v>0</v>
      </c>
      <c r="AA10" s="22">
        <v>244220.04</v>
      </c>
      <c r="AB10" s="18"/>
      <c r="AC10" s="18"/>
      <c r="AD10" s="18"/>
      <c r="AE10" s="18"/>
      <c r="AF10" s="18"/>
      <c r="AJ10" s="51"/>
      <c r="AK10" s="51"/>
    </row>
    <row r="11" spans="1:38" s="23" customFormat="1" ht="11.25" customHeight="1" x14ac:dyDescent="0.2">
      <c r="A11" s="21" t="s">
        <v>18</v>
      </c>
      <c r="B11" s="24">
        <f t="shared" si="1"/>
        <v>-4.6564193999999999</v>
      </c>
      <c r="C11" s="24">
        <f t="shared" si="0"/>
        <v>-3.1297493000000003</v>
      </c>
      <c r="D11" s="24">
        <f t="shared" si="0"/>
        <v>0.79270079999999998</v>
      </c>
      <c r="E11" s="24">
        <f t="shared" si="0"/>
        <v>13.0435102</v>
      </c>
      <c r="F11" s="24">
        <f t="shared" si="0"/>
        <v>-0.84910630000000009</v>
      </c>
      <c r="G11" s="24">
        <f t="shared" si="0"/>
        <v>-3.0238000000000001E-3</v>
      </c>
      <c r="H11" s="24">
        <f t="shared" si="0"/>
        <v>0</v>
      </c>
      <c r="I11" s="24">
        <f t="shared" si="0"/>
        <v>1.5641187000000001</v>
      </c>
      <c r="J11" s="24">
        <f t="shared" si="0"/>
        <v>0</v>
      </c>
      <c r="K11" s="24">
        <f t="shared" si="0"/>
        <v>6.761914599999999</v>
      </c>
      <c r="L11" s="24"/>
      <c r="M11" s="24"/>
      <c r="N11" s="24"/>
      <c r="O11" s="24"/>
      <c r="P11" s="17"/>
      <c r="Q11" s="21" t="s">
        <v>74</v>
      </c>
      <c r="R11" s="24">
        <v>-400.38</v>
      </c>
      <c r="S11" s="24">
        <v>-269.11</v>
      </c>
      <c r="T11" s="24">
        <v>68.16</v>
      </c>
      <c r="U11" s="24">
        <v>1121.54</v>
      </c>
      <c r="V11" s="24">
        <v>-73.010000000000005</v>
      </c>
      <c r="W11" s="24">
        <v>-0.26</v>
      </c>
      <c r="X11" s="24">
        <v>0</v>
      </c>
      <c r="Y11" s="24">
        <v>134.49</v>
      </c>
      <c r="Z11" s="24">
        <v>0</v>
      </c>
      <c r="AA11" s="24">
        <v>581.41999999999996</v>
      </c>
      <c r="AB11" s="18"/>
      <c r="AC11" s="18"/>
      <c r="AD11" s="18"/>
      <c r="AE11" s="18"/>
      <c r="AF11" s="18"/>
      <c r="AJ11" s="51"/>
      <c r="AK11" s="51"/>
    </row>
    <row r="12" spans="1:38" s="23" customFormat="1" ht="10.5" customHeight="1" x14ac:dyDescent="0.25">
      <c r="A12" s="21" t="s">
        <v>19</v>
      </c>
      <c r="B12" s="22">
        <f t="shared" si="1"/>
        <v>419.91638529999994</v>
      </c>
      <c r="C12" s="22">
        <f t="shared" si="0"/>
        <v>6.4650007</v>
      </c>
      <c r="D12" s="22">
        <f t="shared" si="0"/>
        <v>1144.9260495999999</v>
      </c>
      <c r="E12" s="22">
        <f t="shared" si="0"/>
        <v>-132.0382975</v>
      </c>
      <c r="F12" s="22">
        <f t="shared" si="0"/>
        <v>1088.8580522</v>
      </c>
      <c r="G12" s="22">
        <f t="shared" si="0"/>
        <v>25.883146500000002</v>
      </c>
      <c r="H12" s="22">
        <f t="shared" si="0"/>
        <v>266.82685739999999</v>
      </c>
      <c r="I12" s="22">
        <f t="shared" si="0"/>
        <v>12.6799564</v>
      </c>
      <c r="J12" s="22">
        <f t="shared" si="0"/>
        <v>0</v>
      </c>
      <c r="K12" s="22">
        <f t="shared" si="0"/>
        <v>2833.5171505999997</v>
      </c>
      <c r="L12" s="25"/>
      <c r="M12" s="25"/>
      <c r="N12" s="25"/>
      <c r="O12" s="25"/>
      <c r="P12" s="17"/>
      <c r="Q12" s="21" t="s">
        <v>19</v>
      </c>
      <c r="R12" s="22">
        <v>36106.31</v>
      </c>
      <c r="S12" s="22">
        <v>555.89</v>
      </c>
      <c r="T12" s="22">
        <v>98445.92</v>
      </c>
      <c r="U12" s="22">
        <v>-11353.25</v>
      </c>
      <c r="V12" s="22">
        <v>93624.94</v>
      </c>
      <c r="W12" s="22">
        <v>2225.5500000000002</v>
      </c>
      <c r="X12" s="22">
        <v>22942.98</v>
      </c>
      <c r="Y12" s="22">
        <v>1090.28</v>
      </c>
      <c r="Z12" s="22">
        <v>0</v>
      </c>
      <c r="AA12" s="22">
        <v>243638.62</v>
      </c>
      <c r="AB12" s="18"/>
      <c r="AC12" s="18"/>
      <c r="AD12" s="18"/>
      <c r="AE12" s="18"/>
      <c r="AF12" s="18"/>
      <c r="AJ12" s="51"/>
      <c r="AK12" s="51"/>
    </row>
    <row r="13" spans="1:38" s="19" customFormat="1" ht="10.5" customHeight="1" x14ac:dyDescent="0.2">
      <c r="A13" s="6" t="s">
        <v>20</v>
      </c>
      <c r="B13" s="24">
        <f t="shared" si="1"/>
        <v>0</v>
      </c>
      <c r="C13" s="24">
        <f t="shared" si="0"/>
        <v>-0.23620529999999998</v>
      </c>
      <c r="D13" s="24">
        <f t="shared" si="0"/>
        <v>-19.184382799999998</v>
      </c>
      <c r="E13" s="24">
        <f t="shared" si="0"/>
        <v>19.699708099999999</v>
      </c>
      <c r="F13" s="24">
        <f t="shared" si="0"/>
        <v>-0.50602130000000001</v>
      </c>
      <c r="G13" s="24">
        <f t="shared" si="0"/>
        <v>0</v>
      </c>
      <c r="H13" s="24">
        <f t="shared" si="0"/>
        <v>-6.1870437000000003</v>
      </c>
      <c r="I13" s="24">
        <f t="shared" si="0"/>
        <v>6.1870437000000003</v>
      </c>
      <c r="J13" s="24">
        <f t="shared" si="0"/>
        <v>0</v>
      </c>
      <c r="K13" s="24">
        <f t="shared" si="0"/>
        <v>-0.22678499999999999</v>
      </c>
      <c r="L13" s="24"/>
      <c r="M13" s="24"/>
      <c r="N13" s="24"/>
      <c r="O13" s="24"/>
      <c r="P13" s="17"/>
      <c r="Q13" s="6" t="s">
        <v>20</v>
      </c>
      <c r="R13" s="24">
        <v>0</v>
      </c>
      <c r="S13" s="24">
        <v>-20.309999999999999</v>
      </c>
      <c r="T13" s="24">
        <v>-1649.56</v>
      </c>
      <c r="U13" s="24">
        <v>1693.87</v>
      </c>
      <c r="V13" s="24">
        <v>-43.51</v>
      </c>
      <c r="W13" s="24">
        <v>0</v>
      </c>
      <c r="X13" s="24">
        <v>-531.99</v>
      </c>
      <c r="Y13" s="24">
        <v>531.99</v>
      </c>
      <c r="Z13" s="24">
        <v>0</v>
      </c>
      <c r="AA13" s="24">
        <v>-19.5</v>
      </c>
      <c r="AB13" s="18"/>
      <c r="AC13" s="18"/>
      <c r="AD13" s="18"/>
      <c r="AE13" s="18"/>
      <c r="AF13" s="18"/>
      <c r="AJ13" s="51"/>
      <c r="AK13" s="51"/>
    </row>
    <row r="14" spans="1:38" s="19" customFormat="1" ht="10.5" customHeight="1" x14ac:dyDescent="0.25">
      <c r="A14" s="16" t="s">
        <v>21</v>
      </c>
      <c r="B14" s="25">
        <f t="shared" si="1"/>
        <v>-379.61436479999998</v>
      </c>
      <c r="C14" s="25">
        <f t="shared" si="0"/>
        <v>30.493511099999996</v>
      </c>
      <c r="D14" s="25">
        <f t="shared" si="0"/>
        <v>-1121.1989887999998</v>
      </c>
      <c r="E14" s="25">
        <f t="shared" si="0"/>
        <v>1076.5730506</v>
      </c>
      <c r="F14" s="25">
        <f t="shared" si="0"/>
        <v>-341.67800260000001</v>
      </c>
      <c r="G14" s="25">
        <f t="shared" si="0"/>
        <v>-17.883334699999999</v>
      </c>
      <c r="H14" s="25">
        <f t="shared" si="0"/>
        <v>-260.63981369999999</v>
      </c>
      <c r="I14" s="25">
        <f t="shared" si="0"/>
        <v>359.06299180000002</v>
      </c>
      <c r="J14" s="25">
        <f t="shared" si="0"/>
        <v>29.051739999999999</v>
      </c>
      <c r="K14" s="25">
        <f t="shared" si="0"/>
        <v>-625.83321109999997</v>
      </c>
      <c r="L14" s="25"/>
      <c r="M14" s="25"/>
      <c r="N14" s="25"/>
      <c r="O14" s="25"/>
      <c r="P14" s="17"/>
      <c r="Q14" s="16" t="s">
        <v>21</v>
      </c>
      <c r="R14" s="25">
        <v>-32640.959999999999</v>
      </c>
      <c r="S14" s="25">
        <v>2621.97</v>
      </c>
      <c r="T14" s="25">
        <v>-96405.759999999995</v>
      </c>
      <c r="U14" s="25">
        <v>92568.62</v>
      </c>
      <c r="V14" s="25">
        <v>-29379.02</v>
      </c>
      <c r="W14" s="25">
        <v>-1537.69</v>
      </c>
      <c r="X14" s="25">
        <v>-22410.99</v>
      </c>
      <c r="Y14" s="25">
        <v>30873.86</v>
      </c>
      <c r="Z14" s="25">
        <v>2498</v>
      </c>
      <c r="AA14" s="25">
        <v>-53811.97</v>
      </c>
      <c r="AB14" s="18"/>
      <c r="AC14" s="18"/>
      <c r="AD14" s="18"/>
      <c r="AE14" s="18"/>
      <c r="AF14" s="18"/>
      <c r="AJ14" s="51"/>
      <c r="AK14" s="51"/>
    </row>
    <row r="15" spans="1:38" s="19" customFormat="1" ht="10.5" customHeight="1" x14ac:dyDescent="0.2">
      <c r="A15" s="6" t="s">
        <v>22</v>
      </c>
      <c r="B15" s="17">
        <f t="shared" si="1"/>
        <v>-296.7541038</v>
      </c>
      <c r="C15" s="17">
        <f t="shared" si="0"/>
        <v>-10.475024700000001</v>
      </c>
      <c r="D15" s="17">
        <f t="shared" si="0"/>
        <v>0</v>
      </c>
      <c r="E15" s="17">
        <f t="shared" si="0"/>
        <v>-14.4997025</v>
      </c>
      <c r="F15" s="17">
        <f t="shared" si="0"/>
        <v>-315.49305759999999</v>
      </c>
      <c r="G15" s="17">
        <f t="shared" si="0"/>
        <v>-16.6731169</v>
      </c>
      <c r="H15" s="17">
        <f t="shared" si="0"/>
        <v>-260.63981369999999</v>
      </c>
      <c r="I15" s="17">
        <f t="shared" si="0"/>
        <v>359.06299180000002</v>
      </c>
      <c r="J15" s="17">
        <f t="shared" si="0"/>
        <v>0</v>
      </c>
      <c r="K15" s="17">
        <f t="shared" si="0"/>
        <v>-555.47171109999999</v>
      </c>
      <c r="L15" s="17"/>
      <c r="M15" s="17"/>
      <c r="N15" s="17"/>
      <c r="O15" s="17"/>
      <c r="P15" s="17"/>
      <c r="Q15" s="6" t="s">
        <v>22</v>
      </c>
      <c r="R15" s="17">
        <v>-25516.26</v>
      </c>
      <c r="S15" s="17">
        <v>-900.69</v>
      </c>
      <c r="T15" s="17">
        <v>0</v>
      </c>
      <c r="U15" s="17">
        <v>-1246.75</v>
      </c>
      <c r="V15" s="17">
        <v>-27127.52</v>
      </c>
      <c r="W15" s="17">
        <v>-1433.63</v>
      </c>
      <c r="X15" s="17">
        <v>-22410.99</v>
      </c>
      <c r="Y15" s="17">
        <v>30873.86</v>
      </c>
      <c r="Z15" s="17">
        <v>0</v>
      </c>
      <c r="AA15" s="17">
        <v>-47761.97</v>
      </c>
      <c r="AB15" s="18"/>
      <c r="AC15" s="18"/>
      <c r="AD15" s="18"/>
      <c r="AE15" s="18"/>
      <c r="AF15" s="18"/>
      <c r="AJ15" s="51"/>
      <c r="AK15" s="51"/>
    </row>
    <row r="16" spans="1:38" s="19" customFormat="1" ht="10.5" customHeight="1" x14ac:dyDescent="0.2">
      <c r="A16" s="6" t="s">
        <v>23</v>
      </c>
      <c r="B16" s="17">
        <f t="shared" si="1"/>
        <v>-285.41369079999998</v>
      </c>
      <c r="C16" s="17">
        <f t="shared" si="0"/>
        <v>0</v>
      </c>
      <c r="D16" s="17">
        <f t="shared" si="0"/>
        <v>0</v>
      </c>
      <c r="E16" s="17">
        <f t="shared" si="0"/>
        <v>-4.4941808999999999</v>
      </c>
      <c r="F16" s="17">
        <f t="shared" si="0"/>
        <v>-281.98795799999999</v>
      </c>
      <c r="G16" s="17">
        <f t="shared" si="0"/>
        <v>-2.242264</v>
      </c>
      <c r="H16" s="17">
        <f t="shared" si="0"/>
        <v>-260.63981369999999</v>
      </c>
      <c r="I16" s="17">
        <f t="shared" si="0"/>
        <v>329.27495649999997</v>
      </c>
      <c r="J16" s="17">
        <f t="shared" si="0"/>
        <v>0</v>
      </c>
      <c r="K16" s="17">
        <f t="shared" si="0"/>
        <v>-505.50295089999997</v>
      </c>
      <c r="L16" s="17"/>
      <c r="M16" s="17"/>
      <c r="N16" s="17"/>
      <c r="O16" s="17"/>
      <c r="P16" s="17"/>
      <c r="Q16" s="6" t="s">
        <v>23</v>
      </c>
      <c r="R16" s="17">
        <v>-24541.16</v>
      </c>
      <c r="S16" s="17">
        <v>0</v>
      </c>
      <c r="T16" s="17">
        <v>0</v>
      </c>
      <c r="U16" s="17">
        <v>-386.43</v>
      </c>
      <c r="V16" s="17">
        <v>-24246.6</v>
      </c>
      <c r="W16" s="17">
        <v>-192.8</v>
      </c>
      <c r="X16" s="17">
        <v>-22410.99</v>
      </c>
      <c r="Y16" s="17">
        <v>28312.55</v>
      </c>
      <c r="Z16" s="17">
        <v>0</v>
      </c>
      <c r="AA16" s="17">
        <v>-43465.43</v>
      </c>
      <c r="AB16" s="18"/>
      <c r="AC16" s="18"/>
      <c r="AD16" s="18"/>
      <c r="AE16" s="18"/>
      <c r="AF16" s="18"/>
      <c r="AJ16" s="51"/>
      <c r="AK16" s="51"/>
    </row>
    <row r="17" spans="1:37" s="19" customFormat="1" ht="10.5" customHeight="1" x14ac:dyDescent="0.2">
      <c r="A17" s="6" t="s">
        <v>24</v>
      </c>
      <c r="B17" s="17">
        <f t="shared" si="1"/>
        <v>-11.340413</v>
      </c>
      <c r="C17" s="17">
        <f t="shared" si="0"/>
        <v>-10.475024700000001</v>
      </c>
      <c r="D17" s="17">
        <f t="shared" si="0"/>
        <v>0</v>
      </c>
      <c r="E17" s="17">
        <f t="shared" si="0"/>
        <v>-10.0055216</v>
      </c>
      <c r="F17" s="17">
        <f t="shared" si="0"/>
        <v>-33.504983299999999</v>
      </c>
      <c r="G17" s="17">
        <f t="shared" si="0"/>
        <v>-14.4308529</v>
      </c>
      <c r="H17" s="17">
        <f t="shared" si="0"/>
        <v>0</v>
      </c>
      <c r="I17" s="17">
        <f t="shared" si="0"/>
        <v>29.788035299999997</v>
      </c>
      <c r="J17" s="17">
        <f t="shared" si="0"/>
        <v>0</v>
      </c>
      <c r="K17" s="17">
        <f t="shared" si="0"/>
        <v>-49.968760199999998</v>
      </c>
      <c r="L17" s="17"/>
      <c r="M17" s="17"/>
      <c r="N17" s="17"/>
      <c r="O17" s="17"/>
      <c r="P17" s="17"/>
      <c r="Q17" s="6" t="s">
        <v>24</v>
      </c>
      <c r="R17" s="17">
        <v>-975.1</v>
      </c>
      <c r="S17" s="17">
        <v>-900.69</v>
      </c>
      <c r="T17" s="17">
        <v>0</v>
      </c>
      <c r="U17" s="17">
        <v>-860.32</v>
      </c>
      <c r="V17" s="17">
        <v>-2880.91</v>
      </c>
      <c r="W17" s="17">
        <v>-1240.83</v>
      </c>
      <c r="X17" s="17">
        <v>0</v>
      </c>
      <c r="Y17" s="17">
        <v>2561.31</v>
      </c>
      <c r="Z17" s="17">
        <v>0</v>
      </c>
      <c r="AA17" s="17">
        <v>-4296.54</v>
      </c>
      <c r="AB17" s="18"/>
      <c r="AC17" s="18"/>
      <c r="AD17" s="18"/>
      <c r="AE17" s="18"/>
      <c r="AF17" s="18"/>
      <c r="AJ17" s="51"/>
      <c r="AK17" s="51"/>
    </row>
    <row r="18" spans="1:37" s="26" customFormat="1" ht="10.5" customHeight="1" x14ac:dyDescent="0.2">
      <c r="A18" s="6" t="s">
        <v>25</v>
      </c>
      <c r="B18" s="17">
        <f t="shared" si="1"/>
        <v>-4.6701427999999998</v>
      </c>
      <c r="C18" s="17">
        <f t="shared" si="0"/>
        <v>-2.8579561999999998</v>
      </c>
      <c r="D18" s="17">
        <f t="shared" si="0"/>
        <v>0</v>
      </c>
      <c r="E18" s="17">
        <f t="shared" si="0"/>
        <v>-8.5318842999999998</v>
      </c>
      <c r="F18" s="17">
        <f t="shared" si="0"/>
        <v>-26.184944999999999</v>
      </c>
      <c r="G18" s="17">
        <f t="shared" si="0"/>
        <v>-1.2102177999999999</v>
      </c>
      <c r="H18" s="17">
        <f t="shared" si="0"/>
        <v>0</v>
      </c>
      <c r="I18" s="17">
        <f t="shared" si="0"/>
        <v>0</v>
      </c>
      <c r="J18" s="17">
        <f t="shared" si="0"/>
        <v>29.051739999999999</v>
      </c>
      <c r="K18" s="17">
        <f t="shared" si="0"/>
        <v>-14.4034061</v>
      </c>
      <c r="L18" s="17"/>
      <c r="M18" s="17"/>
      <c r="N18" s="17"/>
      <c r="O18" s="17"/>
      <c r="P18" s="17"/>
      <c r="Q18" s="6" t="s">
        <v>25</v>
      </c>
      <c r="R18" s="17">
        <v>-401.56</v>
      </c>
      <c r="S18" s="17">
        <v>-245.74</v>
      </c>
      <c r="T18" s="17">
        <v>0</v>
      </c>
      <c r="U18" s="17">
        <v>-733.61</v>
      </c>
      <c r="V18" s="17">
        <v>-2251.5</v>
      </c>
      <c r="W18" s="17">
        <v>-104.06</v>
      </c>
      <c r="X18" s="17">
        <v>0</v>
      </c>
      <c r="Y18" s="17">
        <v>0</v>
      </c>
      <c r="Z18" s="17">
        <v>2498</v>
      </c>
      <c r="AA18" s="17">
        <v>-1238.47</v>
      </c>
      <c r="AB18" s="18"/>
      <c r="AC18" s="18"/>
      <c r="AD18" s="18"/>
      <c r="AE18" s="18"/>
      <c r="AF18" s="18"/>
      <c r="AJ18" s="51"/>
      <c r="AK18" s="51"/>
    </row>
    <row r="19" spans="1:37" s="19" customFormat="1" ht="10.5" customHeight="1" x14ac:dyDescent="0.2">
      <c r="A19" s="6" t="s">
        <v>26</v>
      </c>
      <c r="B19" s="17">
        <f t="shared" si="1"/>
        <v>0</v>
      </c>
      <c r="C19" s="17">
        <f t="shared" si="0"/>
        <v>0</v>
      </c>
      <c r="D19" s="17">
        <f t="shared" si="0"/>
        <v>-1121.1989887999998</v>
      </c>
      <c r="E19" s="17">
        <f t="shared" si="0"/>
        <v>1102.8478955</v>
      </c>
      <c r="F19" s="17">
        <f t="shared" si="0"/>
        <v>0</v>
      </c>
      <c r="G19" s="17">
        <f t="shared" si="0"/>
        <v>0</v>
      </c>
      <c r="H19" s="17">
        <f t="shared" si="0"/>
        <v>0</v>
      </c>
      <c r="I19" s="17">
        <f t="shared" si="0"/>
        <v>0</v>
      </c>
      <c r="J19" s="17">
        <f t="shared" si="0"/>
        <v>0</v>
      </c>
      <c r="K19" s="17">
        <f t="shared" si="0"/>
        <v>-18.351093300000002</v>
      </c>
      <c r="L19" s="17"/>
      <c r="M19" s="17"/>
      <c r="N19" s="17"/>
      <c r="O19" s="17"/>
      <c r="P19" s="17"/>
      <c r="Q19" s="6" t="s">
        <v>26</v>
      </c>
      <c r="R19" s="17">
        <v>0</v>
      </c>
      <c r="S19" s="17">
        <v>0</v>
      </c>
      <c r="T19" s="17">
        <v>-96405.759999999995</v>
      </c>
      <c r="U19" s="17">
        <v>94827.85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-1577.91</v>
      </c>
      <c r="AB19" s="18"/>
      <c r="AC19" s="18"/>
      <c r="AD19" s="18"/>
      <c r="AE19" s="18"/>
      <c r="AF19" s="18"/>
      <c r="AJ19" s="51"/>
      <c r="AK19" s="51"/>
    </row>
    <row r="20" spans="1:37" s="19" customFormat="1" ht="10.5" customHeight="1" x14ac:dyDescent="0.2">
      <c r="A20" s="6" t="s">
        <v>27</v>
      </c>
      <c r="B20" s="17">
        <f t="shared" si="1"/>
        <v>-68.621535699999995</v>
      </c>
      <c r="C20" s="17">
        <f t="shared" si="1"/>
        <v>62.812350700000003</v>
      </c>
      <c r="D20" s="17">
        <f t="shared" si="1"/>
        <v>0</v>
      </c>
      <c r="E20" s="17">
        <f t="shared" si="1"/>
        <v>0</v>
      </c>
      <c r="F20" s="17">
        <f t="shared" si="1"/>
        <v>0</v>
      </c>
      <c r="G20" s="17">
        <f t="shared" si="1"/>
        <v>0</v>
      </c>
      <c r="H20" s="17">
        <f t="shared" si="1"/>
        <v>0</v>
      </c>
      <c r="I20" s="17">
        <f t="shared" si="1"/>
        <v>0</v>
      </c>
      <c r="J20" s="17">
        <f t="shared" si="1"/>
        <v>0</v>
      </c>
      <c r="K20" s="17">
        <f t="shared" si="1"/>
        <v>-5.8091850000000003</v>
      </c>
      <c r="L20" s="17"/>
      <c r="M20" s="17"/>
      <c r="N20" s="17"/>
      <c r="O20" s="17"/>
      <c r="P20" s="17"/>
      <c r="Q20" s="6" t="s">
        <v>27</v>
      </c>
      <c r="R20" s="17">
        <v>-5900.39</v>
      </c>
      <c r="S20" s="17">
        <v>5400.89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-499.5</v>
      </c>
      <c r="AB20" s="18"/>
      <c r="AC20" s="18"/>
      <c r="AD20" s="18"/>
      <c r="AE20" s="18"/>
      <c r="AF20" s="18"/>
      <c r="AJ20" s="51"/>
      <c r="AK20" s="51"/>
    </row>
    <row r="21" spans="1:37" s="19" customFormat="1" ht="10.5" customHeight="1" x14ac:dyDescent="0.2">
      <c r="A21" s="6" t="s">
        <v>28</v>
      </c>
      <c r="B21" s="17">
        <f t="shared" si="1"/>
        <v>-4.2807703999999998</v>
      </c>
      <c r="C21" s="17">
        <f t="shared" si="1"/>
        <v>-24.4378864</v>
      </c>
      <c r="D21" s="17">
        <f t="shared" si="1"/>
        <v>0</v>
      </c>
      <c r="E21" s="17">
        <f t="shared" si="1"/>
        <v>-3.2432580999999998</v>
      </c>
      <c r="F21" s="17">
        <f t="shared" si="1"/>
        <v>0</v>
      </c>
      <c r="G21" s="17">
        <f t="shared" si="1"/>
        <v>0</v>
      </c>
      <c r="H21" s="17">
        <f t="shared" si="1"/>
        <v>0</v>
      </c>
      <c r="I21" s="17">
        <f t="shared" si="1"/>
        <v>0</v>
      </c>
      <c r="J21" s="17">
        <f t="shared" si="1"/>
        <v>0</v>
      </c>
      <c r="K21" s="17">
        <f t="shared" si="1"/>
        <v>-31.9619149</v>
      </c>
      <c r="L21" s="17"/>
      <c r="M21" s="17"/>
      <c r="N21" s="17"/>
      <c r="O21" s="17"/>
      <c r="P21" s="17"/>
      <c r="Q21" s="6" t="s">
        <v>28</v>
      </c>
      <c r="R21" s="17">
        <v>-368.08</v>
      </c>
      <c r="S21" s="17">
        <v>-2101.2800000000002</v>
      </c>
      <c r="T21" s="17">
        <v>0</v>
      </c>
      <c r="U21" s="17">
        <v>-278.87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-2748.23</v>
      </c>
      <c r="AB21" s="18"/>
      <c r="AC21" s="18"/>
      <c r="AD21" s="18"/>
      <c r="AE21" s="18"/>
      <c r="AF21" s="18"/>
      <c r="AJ21" s="51"/>
      <c r="AK21" s="51"/>
    </row>
    <row r="22" spans="1:37" s="19" customFormat="1" ht="10.5" customHeight="1" x14ac:dyDescent="0.2">
      <c r="A22" s="6" t="s">
        <v>29</v>
      </c>
      <c r="B22" s="17">
        <f t="shared" si="1"/>
        <v>-5.2879284000000002</v>
      </c>
      <c r="C22" s="17">
        <f t="shared" si="1"/>
        <v>5.4520277000000004</v>
      </c>
      <c r="D22" s="17">
        <f t="shared" si="1"/>
        <v>0</v>
      </c>
      <c r="E22" s="17">
        <f t="shared" si="1"/>
        <v>0</v>
      </c>
      <c r="F22" s="17">
        <f t="shared" si="1"/>
        <v>0</v>
      </c>
      <c r="G22" s="17">
        <f t="shared" si="1"/>
        <v>0</v>
      </c>
      <c r="H22" s="17">
        <f t="shared" si="1"/>
        <v>0</v>
      </c>
      <c r="I22" s="17">
        <f t="shared" si="1"/>
        <v>0</v>
      </c>
      <c r="J22" s="17">
        <f t="shared" si="1"/>
        <v>0</v>
      </c>
      <c r="K22" s="17">
        <f t="shared" si="1"/>
        <v>0.16409929999999998</v>
      </c>
      <c r="L22" s="17"/>
      <c r="M22" s="17"/>
      <c r="N22" s="17"/>
      <c r="O22" s="17"/>
      <c r="P22" s="17"/>
      <c r="Q22" s="6" t="s">
        <v>29</v>
      </c>
      <c r="R22" s="17">
        <v>-454.68</v>
      </c>
      <c r="S22" s="17">
        <v>468.79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14.11</v>
      </c>
      <c r="AB22" s="18"/>
      <c r="AC22" s="18"/>
      <c r="AD22" s="18"/>
      <c r="AE22" s="18"/>
      <c r="AF22" s="18"/>
      <c r="AJ22" s="51"/>
      <c r="AK22" s="51"/>
    </row>
    <row r="23" spans="1:37" s="19" customFormat="1" ht="10.5" customHeight="1" x14ac:dyDescent="0.2">
      <c r="A23" s="27" t="s">
        <v>77</v>
      </c>
      <c r="B23" s="28">
        <f t="shared" si="1"/>
        <v>0</v>
      </c>
      <c r="C23" s="28">
        <f t="shared" si="1"/>
        <v>0</v>
      </c>
      <c r="D23" s="28">
        <f t="shared" si="1"/>
        <v>0</v>
      </c>
      <c r="E23" s="28">
        <f t="shared" si="1"/>
        <v>0</v>
      </c>
      <c r="F23" s="28">
        <f t="shared" si="1"/>
        <v>0</v>
      </c>
      <c r="G23" s="28">
        <f t="shared" si="1"/>
        <v>0</v>
      </c>
      <c r="H23" s="28">
        <f t="shared" si="1"/>
        <v>0</v>
      </c>
      <c r="I23" s="28">
        <f t="shared" si="1"/>
        <v>0</v>
      </c>
      <c r="J23" s="28">
        <f t="shared" si="1"/>
        <v>0</v>
      </c>
      <c r="K23" s="28">
        <f t="shared" si="1"/>
        <v>0</v>
      </c>
      <c r="L23" s="17"/>
      <c r="M23" s="17"/>
      <c r="N23" s="17"/>
      <c r="O23" s="17"/>
      <c r="P23" s="17"/>
      <c r="Q23" s="27" t="s">
        <v>77</v>
      </c>
      <c r="R23" s="28">
        <v>0</v>
      </c>
      <c r="S23" s="28">
        <v>0</v>
      </c>
      <c r="T23" s="28">
        <v>0</v>
      </c>
      <c r="U23" s="28">
        <v>0</v>
      </c>
      <c r="V23" s="28">
        <v>0</v>
      </c>
      <c r="W23" s="28">
        <v>0</v>
      </c>
      <c r="X23" s="28">
        <v>0</v>
      </c>
      <c r="Y23" s="28">
        <v>0</v>
      </c>
      <c r="Z23" s="28">
        <v>0</v>
      </c>
      <c r="AA23" s="28">
        <v>0</v>
      </c>
      <c r="AB23" s="18"/>
      <c r="AC23" s="18"/>
      <c r="AD23" s="18"/>
      <c r="AE23" s="18"/>
      <c r="AF23" s="18"/>
      <c r="AJ23" s="51"/>
      <c r="AK23" s="51"/>
    </row>
    <row r="24" spans="1:37" s="19" customFormat="1" ht="10.5" customHeight="1" x14ac:dyDescent="0.25">
      <c r="A24" s="16" t="s">
        <v>31</v>
      </c>
      <c r="B24" s="25">
        <f t="shared" si="1"/>
        <v>8.2224099999999994E-2</v>
      </c>
      <c r="C24" s="25">
        <f t="shared" si="1"/>
        <v>13.022459899999999</v>
      </c>
      <c r="D24" s="25">
        <f t="shared" si="1"/>
        <v>4.5426780000000004</v>
      </c>
      <c r="E24" s="25">
        <f t="shared" si="1"/>
        <v>69.120927899999998</v>
      </c>
      <c r="F24" s="25">
        <f t="shared" si="1"/>
        <v>77.133997899999997</v>
      </c>
      <c r="G24" s="25">
        <f t="shared" si="1"/>
        <v>0</v>
      </c>
      <c r="H24" s="25">
        <f t="shared" si="1"/>
        <v>0</v>
      </c>
      <c r="I24" s="25">
        <f t="shared" si="1"/>
        <v>26.887978499999996</v>
      </c>
      <c r="J24" s="25">
        <f t="shared" si="1"/>
        <v>0</v>
      </c>
      <c r="K24" s="25">
        <f t="shared" si="1"/>
        <v>190.79026629999998</v>
      </c>
      <c r="L24" s="25"/>
      <c r="M24" s="25"/>
      <c r="N24" s="25"/>
      <c r="O24" s="25"/>
      <c r="P24" s="17"/>
      <c r="Q24" s="16" t="s">
        <v>31</v>
      </c>
      <c r="R24" s="25">
        <v>7.07</v>
      </c>
      <c r="S24" s="25">
        <v>1119.73</v>
      </c>
      <c r="T24" s="25">
        <v>390.6</v>
      </c>
      <c r="U24" s="25">
        <v>5943.33</v>
      </c>
      <c r="V24" s="25">
        <v>6632.33</v>
      </c>
      <c r="W24" s="25">
        <v>0</v>
      </c>
      <c r="X24" s="25">
        <v>0</v>
      </c>
      <c r="Y24" s="25">
        <v>2311.9499999999998</v>
      </c>
      <c r="Z24" s="25">
        <v>0</v>
      </c>
      <c r="AA24" s="25">
        <v>16405.009999999998</v>
      </c>
      <c r="AB24" s="18"/>
      <c r="AC24" s="18"/>
      <c r="AD24" s="18"/>
      <c r="AE24" s="18"/>
      <c r="AF24" s="18"/>
      <c r="AJ24" s="51"/>
      <c r="AK24" s="51"/>
    </row>
    <row r="25" spans="1:37" s="19" customFormat="1" ht="10.5" customHeight="1" x14ac:dyDescent="0.2">
      <c r="A25" s="6" t="s">
        <v>22</v>
      </c>
      <c r="B25" s="17">
        <f t="shared" si="1"/>
        <v>0</v>
      </c>
      <c r="C25" s="17">
        <f t="shared" si="1"/>
        <v>0</v>
      </c>
      <c r="D25" s="17">
        <f t="shared" si="1"/>
        <v>0</v>
      </c>
      <c r="E25" s="17">
        <f t="shared" si="1"/>
        <v>0</v>
      </c>
      <c r="F25" s="17">
        <f t="shared" si="1"/>
        <v>0</v>
      </c>
      <c r="G25" s="17">
        <f t="shared" si="1"/>
        <v>0</v>
      </c>
      <c r="H25" s="17">
        <f t="shared" si="1"/>
        <v>0</v>
      </c>
      <c r="I25" s="17">
        <f t="shared" si="1"/>
        <v>16.706960199999997</v>
      </c>
      <c r="J25" s="17">
        <f t="shared" si="1"/>
        <v>0</v>
      </c>
      <c r="K25" s="17">
        <f t="shared" si="1"/>
        <v>16.706960199999997</v>
      </c>
      <c r="L25" s="17"/>
      <c r="M25" s="17"/>
      <c r="N25" s="17"/>
      <c r="O25" s="17"/>
      <c r="P25" s="17"/>
      <c r="Q25" s="6" t="s">
        <v>22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1436.54</v>
      </c>
      <c r="Z25" s="17">
        <v>0</v>
      </c>
      <c r="AA25" s="17">
        <v>1436.54</v>
      </c>
      <c r="AB25" s="18"/>
      <c r="AC25" s="18"/>
      <c r="AD25" s="18"/>
      <c r="AE25" s="18"/>
      <c r="AF25" s="18"/>
      <c r="AJ25" s="51"/>
      <c r="AK25" s="51"/>
    </row>
    <row r="26" spans="1:37" s="19" customFormat="1" ht="10.5" customHeight="1" x14ac:dyDescent="0.2">
      <c r="A26" s="6" t="s">
        <v>32</v>
      </c>
      <c r="B26" s="17">
        <f t="shared" si="1"/>
        <v>0</v>
      </c>
      <c r="C26" s="17">
        <f t="shared" si="1"/>
        <v>0</v>
      </c>
      <c r="D26" s="17">
        <f t="shared" si="1"/>
        <v>4.5426780000000004</v>
      </c>
      <c r="E26" s="17">
        <f t="shared" si="1"/>
        <v>0</v>
      </c>
      <c r="F26" s="17">
        <f t="shared" si="1"/>
        <v>64.633957600000002</v>
      </c>
      <c r="G26" s="17">
        <f t="shared" si="1"/>
        <v>0</v>
      </c>
      <c r="H26" s="17">
        <f t="shared" si="1"/>
        <v>0</v>
      </c>
      <c r="I26" s="17">
        <f t="shared" si="1"/>
        <v>0.40798039999999997</v>
      </c>
      <c r="J26" s="17">
        <f t="shared" si="1"/>
        <v>0</v>
      </c>
      <c r="K26" s="17">
        <f t="shared" si="1"/>
        <v>69.584732299999999</v>
      </c>
      <c r="L26" s="17"/>
      <c r="M26" s="17"/>
      <c r="N26" s="17"/>
      <c r="O26" s="17"/>
      <c r="P26" s="17"/>
      <c r="Q26" s="6" t="s">
        <v>32</v>
      </c>
      <c r="R26" s="17">
        <v>0</v>
      </c>
      <c r="S26" s="17">
        <v>0</v>
      </c>
      <c r="T26" s="17">
        <v>390.6</v>
      </c>
      <c r="U26" s="17">
        <v>0</v>
      </c>
      <c r="V26" s="17">
        <v>5557.52</v>
      </c>
      <c r="W26" s="17">
        <v>0</v>
      </c>
      <c r="X26" s="17">
        <v>0</v>
      </c>
      <c r="Y26" s="17">
        <v>35.08</v>
      </c>
      <c r="Z26" s="17">
        <v>0</v>
      </c>
      <c r="AA26" s="17">
        <v>5983.21</v>
      </c>
      <c r="AB26" s="18"/>
      <c r="AC26" s="18"/>
      <c r="AD26" s="18"/>
      <c r="AE26" s="18"/>
      <c r="AF26" s="18"/>
      <c r="AJ26" s="51"/>
      <c r="AK26" s="51"/>
    </row>
    <row r="27" spans="1:37" s="19" customFormat="1" ht="10.5" customHeight="1" x14ac:dyDescent="0.2">
      <c r="A27" s="6" t="s">
        <v>26</v>
      </c>
      <c r="B27" s="17">
        <f t="shared" si="1"/>
        <v>0</v>
      </c>
      <c r="C27" s="17">
        <f t="shared" si="1"/>
        <v>0</v>
      </c>
      <c r="D27" s="17">
        <f t="shared" si="1"/>
        <v>0</v>
      </c>
      <c r="E27" s="17">
        <f t="shared" si="1"/>
        <v>68.378119799999993</v>
      </c>
      <c r="F27" s="17">
        <f t="shared" si="1"/>
        <v>4.1550500999999995</v>
      </c>
      <c r="G27" s="17">
        <f t="shared" si="1"/>
        <v>0</v>
      </c>
      <c r="H27" s="17">
        <f t="shared" si="1"/>
        <v>0</v>
      </c>
      <c r="I27" s="17">
        <f t="shared" si="1"/>
        <v>4.9810127</v>
      </c>
      <c r="J27" s="17">
        <f t="shared" si="1"/>
        <v>0</v>
      </c>
      <c r="K27" s="17">
        <f t="shared" si="1"/>
        <v>77.514182599999998</v>
      </c>
      <c r="L27" s="17"/>
      <c r="M27" s="17"/>
      <c r="N27" s="17"/>
      <c r="O27" s="17"/>
      <c r="P27" s="17"/>
      <c r="Q27" s="6" t="s">
        <v>26</v>
      </c>
      <c r="R27" s="17">
        <v>0</v>
      </c>
      <c r="S27" s="17">
        <v>0</v>
      </c>
      <c r="T27" s="17">
        <v>0</v>
      </c>
      <c r="U27" s="17">
        <v>5879.46</v>
      </c>
      <c r="V27" s="17">
        <v>357.27</v>
      </c>
      <c r="W27" s="17">
        <v>0</v>
      </c>
      <c r="X27" s="17">
        <v>0</v>
      </c>
      <c r="Y27" s="17">
        <v>428.29</v>
      </c>
      <c r="Z27" s="17">
        <v>0</v>
      </c>
      <c r="AA27" s="17">
        <v>6665.02</v>
      </c>
      <c r="AB27" s="18"/>
      <c r="AC27" s="18"/>
      <c r="AD27" s="18"/>
      <c r="AE27" s="18"/>
      <c r="AF27" s="18"/>
      <c r="AJ27" s="51"/>
      <c r="AK27" s="51"/>
    </row>
    <row r="28" spans="1:37" s="19" customFormat="1" ht="10.5" customHeight="1" x14ac:dyDescent="0.2">
      <c r="A28" s="6" t="s">
        <v>33</v>
      </c>
      <c r="B28" s="17">
        <f t="shared" si="1"/>
        <v>8.2224099999999994E-2</v>
      </c>
      <c r="C28" s="17">
        <f t="shared" si="1"/>
        <v>0</v>
      </c>
      <c r="D28" s="17">
        <f t="shared" si="1"/>
        <v>0</v>
      </c>
      <c r="E28" s="17">
        <f t="shared" si="1"/>
        <v>0</v>
      </c>
      <c r="F28" s="17">
        <f t="shared" si="1"/>
        <v>0.41298129999999994</v>
      </c>
      <c r="G28" s="17">
        <f t="shared" si="1"/>
        <v>0</v>
      </c>
      <c r="H28" s="17">
        <f t="shared" si="1"/>
        <v>0</v>
      </c>
      <c r="I28" s="17">
        <f t="shared" si="1"/>
        <v>1.3580350999999999</v>
      </c>
      <c r="J28" s="17">
        <f t="shared" si="1"/>
        <v>0</v>
      </c>
      <c r="K28" s="17">
        <f t="shared" si="1"/>
        <v>1.8531241999999999</v>
      </c>
      <c r="L28" s="17"/>
      <c r="M28" s="17"/>
      <c r="N28" s="17"/>
      <c r="O28" s="17"/>
      <c r="P28" s="17"/>
      <c r="Q28" s="6" t="s">
        <v>33</v>
      </c>
      <c r="R28" s="17">
        <v>7.07</v>
      </c>
      <c r="S28" s="17">
        <v>0</v>
      </c>
      <c r="T28" s="17">
        <v>0</v>
      </c>
      <c r="U28" s="17">
        <v>0</v>
      </c>
      <c r="V28" s="17">
        <v>35.51</v>
      </c>
      <c r="W28" s="17">
        <v>0</v>
      </c>
      <c r="X28" s="17">
        <v>0</v>
      </c>
      <c r="Y28" s="17">
        <v>116.77</v>
      </c>
      <c r="Z28" s="17">
        <v>0</v>
      </c>
      <c r="AA28" s="17">
        <v>159.34</v>
      </c>
      <c r="AB28" s="18"/>
      <c r="AC28" s="18"/>
      <c r="AD28" s="18"/>
      <c r="AE28" s="18"/>
      <c r="AF28" s="18"/>
      <c r="AJ28" s="51"/>
      <c r="AK28" s="51"/>
    </row>
    <row r="29" spans="1:37" s="19" customFormat="1" ht="11.25" customHeight="1" x14ac:dyDescent="0.2">
      <c r="A29" s="6" t="s">
        <v>27</v>
      </c>
      <c r="B29" s="17">
        <f t="shared" si="1"/>
        <v>0</v>
      </c>
      <c r="C29" s="17">
        <f t="shared" si="1"/>
        <v>6.3660293999999995</v>
      </c>
      <c r="D29" s="17">
        <f t="shared" si="1"/>
        <v>0</v>
      </c>
      <c r="E29" s="17">
        <f t="shared" si="1"/>
        <v>0</v>
      </c>
      <c r="F29" s="17">
        <f t="shared" si="1"/>
        <v>1.3025600000000002E-2</v>
      </c>
      <c r="G29" s="17">
        <f t="shared" si="1"/>
        <v>0</v>
      </c>
      <c r="H29" s="17">
        <f t="shared" si="1"/>
        <v>0</v>
      </c>
      <c r="I29" s="17">
        <f t="shared" si="1"/>
        <v>0</v>
      </c>
      <c r="J29" s="17">
        <f t="shared" si="1"/>
        <v>0</v>
      </c>
      <c r="K29" s="17">
        <f t="shared" si="1"/>
        <v>6.3790550000000001</v>
      </c>
      <c r="L29" s="17"/>
      <c r="M29" s="17"/>
      <c r="N29" s="17"/>
      <c r="O29" s="17"/>
      <c r="P29" s="17"/>
      <c r="Q29" s="6" t="s">
        <v>27</v>
      </c>
      <c r="R29" s="17">
        <v>0</v>
      </c>
      <c r="S29" s="17">
        <v>547.38</v>
      </c>
      <c r="T29" s="17">
        <v>0</v>
      </c>
      <c r="U29" s="17">
        <v>0</v>
      </c>
      <c r="V29" s="17">
        <v>1.1200000000000001</v>
      </c>
      <c r="W29" s="17">
        <v>0</v>
      </c>
      <c r="X29" s="17">
        <v>0</v>
      </c>
      <c r="Y29" s="17">
        <v>0</v>
      </c>
      <c r="Z29" s="17">
        <v>0</v>
      </c>
      <c r="AA29" s="17">
        <v>548.5</v>
      </c>
      <c r="AB29" s="18"/>
      <c r="AC29" s="18"/>
      <c r="AD29" s="18"/>
      <c r="AE29" s="18"/>
      <c r="AF29" s="18"/>
      <c r="AJ29" s="51"/>
      <c r="AK29" s="51"/>
    </row>
    <row r="30" spans="1:37" s="19" customFormat="1" ht="10.5" customHeight="1" x14ac:dyDescent="0.2">
      <c r="A30" s="6" t="s">
        <v>28</v>
      </c>
      <c r="B30" s="17">
        <f t="shared" si="1"/>
        <v>0</v>
      </c>
      <c r="C30" s="17">
        <f t="shared" si="1"/>
        <v>6.3749844999999992</v>
      </c>
      <c r="D30" s="17">
        <f t="shared" si="1"/>
        <v>0</v>
      </c>
      <c r="E30" s="17">
        <f t="shared" si="1"/>
        <v>4.1286499999999997E-2</v>
      </c>
      <c r="F30" s="17">
        <f t="shared" si="1"/>
        <v>0.64302269999999995</v>
      </c>
      <c r="G30" s="17">
        <f t="shared" si="1"/>
        <v>0</v>
      </c>
      <c r="H30" s="17">
        <f t="shared" si="1"/>
        <v>0</v>
      </c>
      <c r="I30" s="17">
        <f t="shared" si="1"/>
        <v>0.94796130000000001</v>
      </c>
      <c r="J30" s="17">
        <f t="shared" si="1"/>
        <v>0</v>
      </c>
      <c r="K30" s="17">
        <f t="shared" si="1"/>
        <v>8.0072550000000007</v>
      </c>
      <c r="L30" s="17"/>
      <c r="M30" s="17"/>
      <c r="N30" s="17"/>
      <c r="O30" s="17"/>
      <c r="P30" s="17"/>
      <c r="Q30" s="6" t="s">
        <v>28</v>
      </c>
      <c r="R30" s="17">
        <v>0</v>
      </c>
      <c r="S30" s="17">
        <v>548.15</v>
      </c>
      <c r="T30" s="17">
        <v>0</v>
      </c>
      <c r="U30" s="17">
        <v>3.55</v>
      </c>
      <c r="V30" s="17">
        <v>55.29</v>
      </c>
      <c r="W30" s="17">
        <v>0</v>
      </c>
      <c r="X30" s="17">
        <v>0</v>
      </c>
      <c r="Y30" s="17">
        <v>81.510000000000005</v>
      </c>
      <c r="Z30" s="17">
        <v>0</v>
      </c>
      <c r="AA30" s="17">
        <v>688.5</v>
      </c>
      <c r="AB30" s="18"/>
      <c r="AC30" s="18"/>
      <c r="AD30" s="18"/>
      <c r="AE30" s="18"/>
      <c r="AF30" s="18"/>
      <c r="AJ30" s="51"/>
      <c r="AK30" s="51"/>
    </row>
    <row r="31" spans="1:37" s="19" customFormat="1" ht="11.25" customHeight="1" x14ac:dyDescent="0.2">
      <c r="A31" s="6" t="s">
        <v>29</v>
      </c>
      <c r="B31" s="17">
        <f t="shared" si="1"/>
        <v>0</v>
      </c>
      <c r="C31" s="17">
        <f t="shared" si="1"/>
        <v>0.28144599999999997</v>
      </c>
      <c r="D31" s="17">
        <f t="shared" si="1"/>
        <v>0</v>
      </c>
      <c r="E31" s="17">
        <f t="shared" si="1"/>
        <v>0</v>
      </c>
      <c r="F31" s="17">
        <f t="shared" si="1"/>
        <v>0</v>
      </c>
      <c r="G31" s="17">
        <f t="shared" si="1"/>
        <v>0</v>
      </c>
      <c r="H31" s="17">
        <f t="shared" si="1"/>
        <v>0</v>
      </c>
      <c r="I31" s="17">
        <f t="shared" si="1"/>
        <v>0</v>
      </c>
      <c r="J31" s="17">
        <f t="shared" si="1"/>
        <v>0</v>
      </c>
      <c r="K31" s="17">
        <f t="shared" si="1"/>
        <v>0.28144599999999997</v>
      </c>
      <c r="L31" s="17"/>
      <c r="M31" s="17"/>
      <c r="N31" s="17"/>
      <c r="O31" s="17"/>
      <c r="P31" s="17"/>
      <c r="Q31" s="6" t="s">
        <v>29</v>
      </c>
      <c r="R31" s="17">
        <v>0</v>
      </c>
      <c r="S31" s="17">
        <v>24.2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24.2</v>
      </c>
      <c r="AB31" s="18"/>
      <c r="AC31" s="18"/>
      <c r="AD31" s="18"/>
      <c r="AE31" s="18"/>
      <c r="AF31" s="18"/>
      <c r="AJ31" s="51"/>
      <c r="AK31" s="51"/>
    </row>
    <row r="32" spans="1:37" s="19" customFormat="1" ht="10.5" customHeight="1" x14ac:dyDescent="0.2">
      <c r="A32" s="6" t="s">
        <v>34</v>
      </c>
      <c r="B32" s="17">
        <f t="shared" si="1"/>
        <v>0</v>
      </c>
      <c r="C32" s="17">
        <f t="shared" si="1"/>
        <v>0</v>
      </c>
      <c r="D32" s="17">
        <f t="shared" si="1"/>
        <v>0</v>
      </c>
      <c r="E32" s="17">
        <f t="shared" si="1"/>
        <v>0</v>
      </c>
      <c r="F32" s="17">
        <f t="shared" si="1"/>
        <v>0</v>
      </c>
      <c r="G32" s="17">
        <f t="shared" si="1"/>
        <v>0</v>
      </c>
      <c r="H32" s="17">
        <f t="shared" si="1"/>
        <v>0</v>
      </c>
      <c r="I32" s="17">
        <f t="shared" si="1"/>
        <v>0.87201740000000005</v>
      </c>
      <c r="J32" s="17">
        <f t="shared" si="1"/>
        <v>0</v>
      </c>
      <c r="K32" s="17">
        <f t="shared" si="1"/>
        <v>0.87201740000000005</v>
      </c>
      <c r="L32" s="17"/>
      <c r="M32" s="17"/>
      <c r="N32" s="17"/>
      <c r="O32" s="17"/>
      <c r="P32" s="17"/>
      <c r="Q32" s="6" t="s">
        <v>34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74.98</v>
      </c>
      <c r="Z32" s="17">
        <v>0</v>
      </c>
      <c r="AA32" s="17">
        <v>74.98</v>
      </c>
      <c r="AB32" s="18"/>
      <c r="AC32" s="18"/>
      <c r="AD32" s="18"/>
      <c r="AE32" s="18"/>
      <c r="AF32" s="18"/>
      <c r="AJ32" s="51"/>
      <c r="AK32" s="51"/>
    </row>
    <row r="33" spans="1:37" s="19" customFormat="1" ht="10.5" customHeight="1" x14ac:dyDescent="0.2">
      <c r="A33" s="6" t="s">
        <v>30</v>
      </c>
      <c r="B33" s="17">
        <f t="shared" si="1"/>
        <v>0</v>
      </c>
      <c r="C33" s="17">
        <f t="shared" si="1"/>
        <v>0</v>
      </c>
      <c r="D33" s="17">
        <f t="shared" si="1"/>
        <v>0</v>
      </c>
      <c r="E33" s="17">
        <f t="shared" si="1"/>
        <v>0.70152159999999997</v>
      </c>
      <c r="F33" s="17">
        <f t="shared" si="1"/>
        <v>7.2759605999999994</v>
      </c>
      <c r="G33" s="17">
        <f t="shared" si="1"/>
        <v>0</v>
      </c>
      <c r="H33" s="17">
        <f t="shared" si="1"/>
        <v>0</v>
      </c>
      <c r="I33" s="17">
        <f t="shared" si="1"/>
        <v>1.6140113999999999</v>
      </c>
      <c r="J33" s="17">
        <f t="shared" si="1"/>
        <v>0</v>
      </c>
      <c r="K33" s="17">
        <f t="shared" si="1"/>
        <v>9.5914935999999997</v>
      </c>
      <c r="L33" s="17"/>
      <c r="M33" s="17"/>
      <c r="N33" s="17"/>
      <c r="O33" s="17"/>
      <c r="P33" s="17"/>
      <c r="Q33" s="6" t="s">
        <v>30</v>
      </c>
      <c r="R33" s="17">
        <v>0</v>
      </c>
      <c r="S33" s="17">
        <v>0</v>
      </c>
      <c r="T33" s="17">
        <v>0</v>
      </c>
      <c r="U33" s="17">
        <v>60.32</v>
      </c>
      <c r="V33" s="17">
        <v>625.62</v>
      </c>
      <c r="W33" s="17">
        <v>0</v>
      </c>
      <c r="X33" s="17">
        <v>0</v>
      </c>
      <c r="Y33" s="17">
        <v>138.78</v>
      </c>
      <c r="Z33" s="17">
        <v>0</v>
      </c>
      <c r="AA33" s="17">
        <v>824.72</v>
      </c>
      <c r="AB33" s="18"/>
      <c r="AC33" s="18"/>
      <c r="AD33" s="18"/>
      <c r="AE33" s="18"/>
      <c r="AF33" s="18"/>
      <c r="AJ33" s="51"/>
      <c r="AK33" s="51"/>
    </row>
    <row r="34" spans="1:37" s="19" customFormat="1" ht="10.5" customHeight="1" x14ac:dyDescent="0.25">
      <c r="A34" s="29" t="s">
        <v>35</v>
      </c>
      <c r="B34" s="25">
        <f t="shared" si="1"/>
        <v>0</v>
      </c>
      <c r="C34" s="25">
        <f t="shared" si="1"/>
        <v>1.8960389</v>
      </c>
      <c r="D34" s="25">
        <f t="shared" si="1"/>
        <v>0</v>
      </c>
      <c r="E34" s="25">
        <f t="shared" si="1"/>
        <v>0</v>
      </c>
      <c r="F34" s="25">
        <f t="shared" si="1"/>
        <v>14.677990399999999</v>
      </c>
      <c r="G34" s="25">
        <f t="shared" si="1"/>
        <v>0</v>
      </c>
      <c r="H34" s="25">
        <f t="shared" si="1"/>
        <v>0</v>
      </c>
      <c r="I34" s="25">
        <f t="shared" si="1"/>
        <v>28.297999699999998</v>
      </c>
      <c r="J34" s="25">
        <f t="shared" si="1"/>
        <v>0</v>
      </c>
      <c r="K34" s="25">
        <f t="shared" si="1"/>
        <v>44.872028999999998</v>
      </c>
      <c r="L34" s="25"/>
      <c r="M34" s="25"/>
      <c r="N34" s="25"/>
      <c r="O34" s="25"/>
      <c r="P34" s="17"/>
      <c r="Q34" s="29" t="s">
        <v>35</v>
      </c>
      <c r="R34" s="25">
        <v>0</v>
      </c>
      <c r="S34" s="25">
        <v>163.03</v>
      </c>
      <c r="T34" s="25">
        <v>0</v>
      </c>
      <c r="U34" s="25">
        <v>0</v>
      </c>
      <c r="V34" s="25">
        <v>1262.08</v>
      </c>
      <c r="W34" s="25">
        <v>0</v>
      </c>
      <c r="X34" s="25">
        <v>0</v>
      </c>
      <c r="Y34" s="25">
        <v>2433.19</v>
      </c>
      <c r="Z34" s="25">
        <v>0</v>
      </c>
      <c r="AA34" s="25">
        <v>3858.3</v>
      </c>
      <c r="AB34" s="18"/>
      <c r="AC34" s="18"/>
      <c r="AD34" s="18"/>
      <c r="AE34" s="18"/>
      <c r="AF34" s="18"/>
      <c r="AJ34" s="51"/>
      <c r="AK34" s="51"/>
    </row>
    <row r="35" spans="1:37" s="19" customFormat="1" ht="10.5" customHeight="1" x14ac:dyDescent="0.25">
      <c r="A35" s="30" t="s">
        <v>36</v>
      </c>
      <c r="B35" s="31">
        <f t="shared" si="1"/>
        <v>40.2197964</v>
      </c>
      <c r="C35" s="31">
        <f t="shared" si="1"/>
        <v>21.8038077</v>
      </c>
      <c r="D35" s="31">
        <f t="shared" si="1"/>
        <v>0</v>
      </c>
      <c r="E35" s="31">
        <f t="shared" si="1"/>
        <v>895.11353329999997</v>
      </c>
      <c r="F35" s="31">
        <f t="shared" si="1"/>
        <v>654.86203999999998</v>
      </c>
      <c r="G35" s="31">
        <f t="shared" si="1"/>
        <v>7.9998117999999998</v>
      </c>
      <c r="H35" s="31">
        <f t="shared" si="1"/>
        <v>0</v>
      </c>
      <c r="I35" s="31">
        <f t="shared" si="1"/>
        <v>322.74389739999998</v>
      </c>
      <c r="J35" s="31">
        <f t="shared" si="1"/>
        <v>29.051739999999999</v>
      </c>
      <c r="K35" s="31">
        <f t="shared" si="1"/>
        <v>1971.7947428999998</v>
      </c>
      <c r="L35" s="39"/>
      <c r="M35" s="39"/>
      <c r="N35" s="39"/>
      <c r="O35" s="39"/>
      <c r="P35" s="17"/>
      <c r="Q35" s="30" t="s">
        <v>36</v>
      </c>
      <c r="R35" s="31">
        <v>3458.28</v>
      </c>
      <c r="S35" s="31">
        <v>1874.79</v>
      </c>
      <c r="T35" s="31">
        <v>0</v>
      </c>
      <c r="U35" s="31">
        <v>76965.91</v>
      </c>
      <c r="V35" s="31">
        <v>56308</v>
      </c>
      <c r="W35" s="31">
        <v>687.86</v>
      </c>
      <c r="X35" s="31">
        <v>0</v>
      </c>
      <c r="Y35" s="31">
        <v>27750.98</v>
      </c>
      <c r="Z35" s="31">
        <v>2498</v>
      </c>
      <c r="AA35" s="31">
        <v>169543.83</v>
      </c>
      <c r="AB35" s="18"/>
      <c r="AC35" s="18"/>
      <c r="AD35" s="18"/>
      <c r="AE35" s="18"/>
      <c r="AF35" s="18"/>
      <c r="AJ35" s="51"/>
      <c r="AK35" s="51"/>
    </row>
    <row r="36" spans="1:37" s="19" customFormat="1" ht="10.5" customHeight="1" x14ac:dyDescent="0.25">
      <c r="A36" s="16" t="s">
        <v>37</v>
      </c>
      <c r="B36" s="25">
        <f t="shared" si="1"/>
        <v>15.741088700000001</v>
      </c>
      <c r="C36" s="25">
        <f t="shared" si="1"/>
        <v>16.037537400000001</v>
      </c>
      <c r="D36" s="25">
        <f t="shared" si="1"/>
        <v>0</v>
      </c>
      <c r="E36" s="25">
        <f t="shared" si="1"/>
        <v>62.5029927</v>
      </c>
      <c r="F36" s="25">
        <f t="shared" si="1"/>
        <v>176.27951529999999</v>
      </c>
      <c r="G36" s="25">
        <f t="shared" si="1"/>
        <v>3.2936159999999997</v>
      </c>
      <c r="H36" s="25">
        <f t="shared" si="1"/>
        <v>0</v>
      </c>
      <c r="I36" s="25">
        <f t="shared" si="1"/>
        <v>110.97799569999999</v>
      </c>
      <c r="J36" s="25">
        <f t="shared" si="1"/>
        <v>12.632157100000001</v>
      </c>
      <c r="K36" s="25">
        <f t="shared" si="1"/>
        <v>397.46478659999997</v>
      </c>
      <c r="L36" s="25"/>
      <c r="M36" s="25"/>
      <c r="N36" s="25"/>
      <c r="O36" s="25"/>
      <c r="P36" s="17"/>
      <c r="Q36" s="16" t="s">
        <v>37</v>
      </c>
      <c r="R36" s="25">
        <v>1353.49</v>
      </c>
      <c r="S36" s="25">
        <v>1378.98</v>
      </c>
      <c r="T36" s="25">
        <v>0</v>
      </c>
      <c r="U36" s="25">
        <v>5374.29</v>
      </c>
      <c r="V36" s="25">
        <v>15157.31</v>
      </c>
      <c r="W36" s="25">
        <v>283.2</v>
      </c>
      <c r="X36" s="25">
        <v>0</v>
      </c>
      <c r="Y36" s="25">
        <v>9542.39</v>
      </c>
      <c r="Z36" s="25">
        <v>1086.17</v>
      </c>
      <c r="AA36" s="25">
        <v>34175.82</v>
      </c>
      <c r="AB36" s="18"/>
      <c r="AC36" s="18"/>
      <c r="AD36" s="18"/>
      <c r="AE36" s="18"/>
      <c r="AF36" s="18"/>
      <c r="AJ36" s="51"/>
      <c r="AK36" s="51"/>
    </row>
    <row r="37" spans="1:37" s="19" customFormat="1" ht="10.5" customHeight="1" x14ac:dyDescent="0.2">
      <c r="A37" s="6" t="s">
        <v>38</v>
      </c>
      <c r="B37" s="17">
        <f t="shared" si="1"/>
        <v>0</v>
      </c>
      <c r="C37" s="17">
        <f t="shared" si="1"/>
        <v>2.9106401000000002</v>
      </c>
      <c r="D37" s="17">
        <f t="shared" si="1"/>
        <v>0</v>
      </c>
      <c r="E37" s="17">
        <f t="shared" si="1"/>
        <v>26.858903499999997</v>
      </c>
      <c r="F37" s="17">
        <f t="shared" si="1"/>
        <v>0.15002699999999999</v>
      </c>
      <c r="G37" s="17">
        <f t="shared" si="1"/>
        <v>3.2936159999999997</v>
      </c>
      <c r="H37" s="17">
        <f t="shared" si="1"/>
        <v>0</v>
      </c>
      <c r="I37" s="17">
        <f t="shared" si="1"/>
        <v>0</v>
      </c>
      <c r="J37" s="17">
        <f t="shared" si="1"/>
        <v>0</v>
      </c>
      <c r="K37" s="17">
        <f t="shared" si="1"/>
        <v>33.213070299999998</v>
      </c>
      <c r="L37" s="17"/>
      <c r="M37" s="17"/>
      <c r="N37" s="17"/>
      <c r="O37" s="17"/>
      <c r="P37" s="17"/>
      <c r="Q37" s="6" t="s">
        <v>38</v>
      </c>
      <c r="R37" s="17">
        <v>0</v>
      </c>
      <c r="S37" s="17">
        <v>250.27</v>
      </c>
      <c r="T37" s="17">
        <v>0</v>
      </c>
      <c r="U37" s="17">
        <v>2309.4499999999998</v>
      </c>
      <c r="V37" s="17">
        <v>12.9</v>
      </c>
      <c r="W37" s="17">
        <v>283.2</v>
      </c>
      <c r="X37" s="17">
        <v>0</v>
      </c>
      <c r="Y37" s="17">
        <v>0</v>
      </c>
      <c r="Z37" s="17">
        <v>0</v>
      </c>
      <c r="AA37" s="17">
        <v>2855.81</v>
      </c>
      <c r="AB37" s="18"/>
      <c r="AC37" s="18"/>
      <c r="AD37" s="18"/>
      <c r="AE37" s="18"/>
      <c r="AF37" s="18"/>
      <c r="AJ37" s="51"/>
      <c r="AK37" s="51"/>
    </row>
    <row r="38" spans="1:37" s="19" customFormat="1" ht="11.25" customHeight="1" x14ac:dyDescent="0.2">
      <c r="A38" s="6" t="s">
        <v>39</v>
      </c>
      <c r="B38" s="17">
        <f t="shared" si="1"/>
        <v>0.102344</v>
      </c>
      <c r="C38" s="17">
        <f t="shared" si="1"/>
        <v>11.943195900000001</v>
      </c>
      <c r="D38" s="17">
        <f t="shared" si="1"/>
        <v>0</v>
      </c>
      <c r="E38" s="17">
        <f t="shared" si="1"/>
        <v>0.37983579999999995</v>
      </c>
      <c r="F38" s="17">
        <f t="shared" si="1"/>
        <v>8.9530066000000001</v>
      </c>
      <c r="G38" s="17">
        <f t="shared" si="1"/>
        <v>0</v>
      </c>
      <c r="H38" s="17">
        <f t="shared" si="1"/>
        <v>0</v>
      </c>
      <c r="I38" s="17">
        <f t="shared" si="1"/>
        <v>9.7789692000000006</v>
      </c>
      <c r="J38" s="17">
        <f t="shared" si="1"/>
        <v>0</v>
      </c>
      <c r="K38" s="17">
        <f t="shared" si="1"/>
        <v>31.157351500000001</v>
      </c>
      <c r="L38" s="17"/>
      <c r="M38" s="17"/>
      <c r="N38" s="17"/>
      <c r="O38" s="17"/>
      <c r="P38" s="17"/>
      <c r="Q38" s="6" t="s">
        <v>39</v>
      </c>
      <c r="R38" s="17">
        <v>8.8000000000000007</v>
      </c>
      <c r="S38" s="17">
        <v>1026.93</v>
      </c>
      <c r="T38" s="17">
        <v>0</v>
      </c>
      <c r="U38" s="17">
        <v>32.659999999999997</v>
      </c>
      <c r="V38" s="17">
        <v>769.82</v>
      </c>
      <c r="W38" s="17">
        <v>0</v>
      </c>
      <c r="X38" s="17">
        <v>0</v>
      </c>
      <c r="Y38" s="17">
        <v>840.84</v>
      </c>
      <c r="Z38" s="17">
        <v>0</v>
      </c>
      <c r="AA38" s="17">
        <v>2679.05</v>
      </c>
      <c r="AB38" s="18"/>
      <c r="AC38" s="18"/>
      <c r="AD38" s="18"/>
      <c r="AE38" s="18"/>
      <c r="AF38" s="18"/>
      <c r="AJ38" s="51"/>
      <c r="AK38" s="51"/>
    </row>
    <row r="39" spans="1:37" s="19" customFormat="1" ht="11.25" customHeight="1" x14ac:dyDescent="0.2">
      <c r="A39" s="6" t="s">
        <v>40</v>
      </c>
      <c r="B39" s="17">
        <f t="shared" si="1"/>
        <v>2.4078751999999999</v>
      </c>
      <c r="C39" s="17">
        <f t="shared" si="1"/>
        <v>1.1837013999999999</v>
      </c>
      <c r="D39" s="17">
        <f t="shared" si="1"/>
        <v>0</v>
      </c>
      <c r="E39" s="17">
        <f t="shared" si="1"/>
        <v>0.47078239999999993</v>
      </c>
      <c r="F39" s="17">
        <f t="shared" si="1"/>
        <v>6.0489955999999996</v>
      </c>
      <c r="G39" s="17">
        <f t="shared" si="1"/>
        <v>0</v>
      </c>
      <c r="H39" s="17">
        <f t="shared" si="1"/>
        <v>0</v>
      </c>
      <c r="I39" s="17">
        <f t="shared" si="1"/>
        <v>5.8950144</v>
      </c>
      <c r="J39" s="17">
        <f t="shared" si="1"/>
        <v>0</v>
      </c>
      <c r="K39" s="17">
        <f t="shared" si="1"/>
        <v>16.006252699999997</v>
      </c>
      <c r="L39" s="17"/>
      <c r="M39" s="17"/>
      <c r="N39" s="17"/>
      <c r="O39" s="17"/>
      <c r="P39" s="17"/>
      <c r="Q39" s="6" t="s">
        <v>40</v>
      </c>
      <c r="R39" s="17">
        <v>207.04</v>
      </c>
      <c r="S39" s="17">
        <v>101.78</v>
      </c>
      <c r="T39" s="17">
        <v>0</v>
      </c>
      <c r="U39" s="17">
        <v>40.479999999999997</v>
      </c>
      <c r="V39" s="17">
        <v>520.12</v>
      </c>
      <c r="W39" s="17">
        <v>0</v>
      </c>
      <c r="X39" s="17">
        <v>0</v>
      </c>
      <c r="Y39" s="17">
        <v>506.88</v>
      </c>
      <c r="Z39" s="17">
        <v>0</v>
      </c>
      <c r="AA39" s="17">
        <v>1376.29</v>
      </c>
      <c r="AB39" s="18"/>
      <c r="AC39" s="18"/>
      <c r="AD39" s="18"/>
      <c r="AE39" s="18"/>
      <c r="AF39" s="18"/>
      <c r="AJ39" s="51"/>
      <c r="AK39" s="51"/>
    </row>
    <row r="40" spans="1:37" s="19" customFormat="1" ht="10.5" customHeight="1" x14ac:dyDescent="0.2">
      <c r="A40" s="6" t="s">
        <v>41</v>
      </c>
      <c r="B40" s="17">
        <f t="shared" si="1"/>
        <v>4.3949769999999999</v>
      </c>
      <c r="C40" s="17">
        <f t="shared" si="1"/>
        <v>0</v>
      </c>
      <c r="D40" s="17">
        <f t="shared" si="1"/>
        <v>0</v>
      </c>
      <c r="E40" s="17">
        <f t="shared" si="1"/>
        <v>2.6472205999999998</v>
      </c>
      <c r="F40" s="17">
        <f t="shared" si="1"/>
        <v>14.532964299999998</v>
      </c>
      <c r="G40" s="17">
        <f t="shared" si="1"/>
        <v>0</v>
      </c>
      <c r="H40" s="17">
        <f t="shared" si="1"/>
        <v>0</v>
      </c>
      <c r="I40" s="17">
        <f t="shared" si="1"/>
        <v>7.2650283999999994</v>
      </c>
      <c r="J40" s="17">
        <f t="shared" si="1"/>
        <v>2.0236199999999999E-2</v>
      </c>
      <c r="K40" s="17">
        <f t="shared" si="1"/>
        <v>28.860426500000003</v>
      </c>
      <c r="L40" s="17"/>
      <c r="M40" s="17"/>
      <c r="N40" s="17"/>
      <c r="O40" s="17"/>
      <c r="P40" s="17"/>
      <c r="Q40" s="6" t="s">
        <v>41</v>
      </c>
      <c r="R40" s="17">
        <v>377.9</v>
      </c>
      <c r="S40" s="17">
        <v>0</v>
      </c>
      <c r="T40" s="17">
        <v>0</v>
      </c>
      <c r="U40" s="17">
        <v>227.62</v>
      </c>
      <c r="V40" s="17">
        <v>1249.6099999999999</v>
      </c>
      <c r="W40" s="17">
        <v>0</v>
      </c>
      <c r="X40" s="17">
        <v>0</v>
      </c>
      <c r="Y40" s="17">
        <v>624.67999999999995</v>
      </c>
      <c r="Z40" s="17">
        <v>1.74</v>
      </c>
      <c r="AA40" s="17">
        <v>2481.5500000000002</v>
      </c>
      <c r="AB40" s="18"/>
      <c r="AC40" s="18"/>
      <c r="AD40" s="18"/>
      <c r="AE40" s="18"/>
      <c r="AF40" s="18"/>
      <c r="AJ40" s="51"/>
      <c r="AK40" s="51"/>
    </row>
    <row r="41" spans="1:37" s="19" customFormat="1" ht="10.5" customHeight="1" x14ac:dyDescent="0.2">
      <c r="A41" s="6" t="s">
        <v>42</v>
      </c>
      <c r="B41" s="17">
        <f t="shared" si="1"/>
        <v>3.4542262999999997</v>
      </c>
      <c r="C41" s="17">
        <f t="shared" si="1"/>
        <v>0</v>
      </c>
      <c r="D41" s="17">
        <f t="shared" si="1"/>
        <v>0</v>
      </c>
      <c r="E41" s="17">
        <f t="shared" si="1"/>
        <v>0.78014039999999996</v>
      </c>
      <c r="F41" s="17">
        <f t="shared" si="1"/>
        <v>48.792036799999998</v>
      </c>
      <c r="G41" s="17">
        <f t="shared" si="1"/>
        <v>0</v>
      </c>
      <c r="H41" s="17">
        <f t="shared" si="1"/>
        <v>0</v>
      </c>
      <c r="I41" s="17">
        <f t="shared" si="1"/>
        <v>21.677040699999999</v>
      </c>
      <c r="J41" s="17">
        <f t="shared" si="1"/>
        <v>12.4939927</v>
      </c>
      <c r="K41" s="17">
        <f t="shared" si="1"/>
        <v>87.197320599999998</v>
      </c>
      <c r="L41" s="17"/>
      <c r="M41" s="17"/>
      <c r="N41" s="17"/>
      <c r="O41" s="17"/>
      <c r="P41" s="17"/>
      <c r="Q41" s="6" t="s">
        <v>42</v>
      </c>
      <c r="R41" s="17">
        <v>297.01</v>
      </c>
      <c r="S41" s="17">
        <v>0</v>
      </c>
      <c r="T41" s="17">
        <v>0</v>
      </c>
      <c r="U41" s="17">
        <v>67.08</v>
      </c>
      <c r="V41" s="17">
        <v>4195.3599999999997</v>
      </c>
      <c r="W41" s="17">
        <v>0</v>
      </c>
      <c r="X41" s="17">
        <v>0</v>
      </c>
      <c r="Y41" s="17">
        <v>1863.89</v>
      </c>
      <c r="Z41" s="17">
        <v>1074.29</v>
      </c>
      <c r="AA41" s="17">
        <v>7497.62</v>
      </c>
      <c r="AB41" s="18"/>
      <c r="AC41" s="18"/>
      <c r="AD41" s="18"/>
      <c r="AE41" s="18"/>
      <c r="AF41" s="18"/>
      <c r="AJ41" s="51"/>
      <c r="AK41" s="51"/>
    </row>
    <row r="42" spans="1:37" s="19" customFormat="1" ht="10.5" customHeight="1" x14ac:dyDescent="0.2">
      <c r="A42" s="6" t="s">
        <v>43</v>
      </c>
      <c r="B42" s="17">
        <f t="shared" si="1"/>
        <v>0.2134105</v>
      </c>
      <c r="C42" s="17">
        <f t="shared" si="1"/>
        <v>0</v>
      </c>
      <c r="D42" s="17">
        <f t="shared" si="1"/>
        <v>0</v>
      </c>
      <c r="E42" s="17">
        <f t="shared" si="1"/>
        <v>1.8639401</v>
      </c>
      <c r="F42" s="17">
        <f t="shared" si="1"/>
        <v>10.1729936</v>
      </c>
      <c r="G42" s="17">
        <f t="shared" si="1"/>
        <v>0</v>
      </c>
      <c r="H42" s="17">
        <f t="shared" si="1"/>
        <v>0</v>
      </c>
      <c r="I42" s="17">
        <f t="shared" si="1"/>
        <v>8.8240298999999993</v>
      </c>
      <c r="J42" s="17">
        <f t="shared" si="1"/>
        <v>0</v>
      </c>
      <c r="K42" s="17">
        <f t="shared" si="1"/>
        <v>21.0743741</v>
      </c>
      <c r="L42" s="17"/>
      <c r="M42" s="17"/>
      <c r="N42" s="17"/>
      <c r="O42" s="17"/>
      <c r="P42" s="17"/>
      <c r="Q42" s="6" t="s">
        <v>43</v>
      </c>
      <c r="R42" s="17">
        <v>18.350000000000001</v>
      </c>
      <c r="S42" s="17">
        <v>0</v>
      </c>
      <c r="T42" s="17">
        <v>0</v>
      </c>
      <c r="U42" s="17">
        <v>160.27000000000001</v>
      </c>
      <c r="V42" s="17">
        <v>874.72</v>
      </c>
      <c r="W42" s="17">
        <v>0</v>
      </c>
      <c r="X42" s="17">
        <v>0</v>
      </c>
      <c r="Y42" s="17">
        <v>758.73</v>
      </c>
      <c r="Z42" s="17">
        <v>0</v>
      </c>
      <c r="AA42" s="17">
        <v>1812.07</v>
      </c>
      <c r="AB42" s="18"/>
      <c r="AC42" s="18"/>
      <c r="AD42" s="18"/>
      <c r="AE42" s="18"/>
      <c r="AF42" s="18"/>
      <c r="AJ42" s="51"/>
      <c r="AK42" s="51"/>
    </row>
    <row r="43" spans="1:37" s="19" customFormat="1" ht="10.5" customHeight="1" x14ac:dyDescent="0.2">
      <c r="A43" s="6" t="s">
        <v>44</v>
      </c>
      <c r="B43" s="17">
        <f t="shared" si="1"/>
        <v>5.7801099999999994E-2</v>
      </c>
      <c r="C43" s="17">
        <f t="shared" si="1"/>
        <v>0</v>
      </c>
      <c r="D43" s="17">
        <f t="shared" si="1"/>
        <v>0</v>
      </c>
      <c r="E43" s="17">
        <f t="shared" si="1"/>
        <v>0.320988</v>
      </c>
      <c r="F43" s="17">
        <f t="shared" si="1"/>
        <v>5.4409791999999992</v>
      </c>
      <c r="G43" s="17">
        <f t="shared" si="1"/>
        <v>0</v>
      </c>
      <c r="H43" s="17">
        <f t="shared" si="1"/>
        <v>0</v>
      </c>
      <c r="I43" s="17">
        <f t="shared" si="1"/>
        <v>6.0059645999999995</v>
      </c>
      <c r="J43" s="17">
        <f t="shared" si="1"/>
        <v>0</v>
      </c>
      <c r="K43" s="17">
        <f t="shared" si="1"/>
        <v>11.8258492</v>
      </c>
      <c r="L43" s="17"/>
      <c r="M43" s="17"/>
      <c r="N43" s="17"/>
      <c r="O43" s="17"/>
      <c r="P43" s="17"/>
      <c r="Q43" s="6" t="s">
        <v>44</v>
      </c>
      <c r="R43" s="17">
        <v>4.97</v>
      </c>
      <c r="S43" s="17">
        <v>0</v>
      </c>
      <c r="T43" s="17">
        <v>0</v>
      </c>
      <c r="U43" s="17">
        <v>27.6</v>
      </c>
      <c r="V43" s="17">
        <v>467.84</v>
      </c>
      <c r="W43" s="17">
        <v>0</v>
      </c>
      <c r="X43" s="17">
        <v>0</v>
      </c>
      <c r="Y43" s="17">
        <v>516.41999999999996</v>
      </c>
      <c r="Z43" s="17">
        <v>0</v>
      </c>
      <c r="AA43" s="17">
        <v>1016.84</v>
      </c>
      <c r="AB43" s="18"/>
      <c r="AC43" s="18"/>
      <c r="AD43" s="18"/>
      <c r="AE43" s="18"/>
      <c r="AF43" s="18"/>
      <c r="AJ43" s="51"/>
      <c r="AK43" s="51"/>
    </row>
    <row r="44" spans="1:37" s="19" customFormat="1" ht="10.5" customHeight="1" x14ac:dyDescent="0.2">
      <c r="A44" s="6" t="s">
        <v>45</v>
      </c>
      <c r="B44" s="17">
        <f t="shared" ref="B44:K62" si="2">R44*$N$4</f>
        <v>0.63406760000000006</v>
      </c>
      <c r="C44" s="17">
        <f t="shared" si="2"/>
        <v>0</v>
      </c>
      <c r="D44" s="17">
        <f t="shared" si="2"/>
        <v>0</v>
      </c>
      <c r="E44" s="17">
        <f t="shared" si="2"/>
        <v>1.3008154999999999</v>
      </c>
      <c r="F44" s="17">
        <f t="shared" si="2"/>
        <v>10.615980299999999</v>
      </c>
      <c r="G44" s="17">
        <f t="shared" si="2"/>
        <v>0</v>
      </c>
      <c r="H44" s="17">
        <f t="shared" si="2"/>
        <v>0</v>
      </c>
      <c r="I44" s="17">
        <f t="shared" si="2"/>
        <v>5.6149639999999996</v>
      </c>
      <c r="J44" s="17">
        <f t="shared" si="2"/>
        <v>0</v>
      </c>
      <c r="K44" s="17">
        <f t="shared" si="2"/>
        <v>18.165827400000001</v>
      </c>
      <c r="L44" s="17"/>
      <c r="M44" s="17"/>
      <c r="N44" s="17"/>
      <c r="O44" s="17"/>
      <c r="P44" s="17"/>
      <c r="Q44" s="6" t="s">
        <v>45</v>
      </c>
      <c r="R44" s="17">
        <v>54.52</v>
      </c>
      <c r="S44" s="17">
        <v>0</v>
      </c>
      <c r="T44" s="17">
        <v>0</v>
      </c>
      <c r="U44" s="17">
        <v>111.85</v>
      </c>
      <c r="V44" s="17">
        <v>912.81</v>
      </c>
      <c r="W44" s="17">
        <v>0</v>
      </c>
      <c r="X44" s="17">
        <v>0</v>
      </c>
      <c r="Y44" s="17">
        <v>482.8</v>
      </c>
      <c r="Z44" s="17">
        <v>0</v>
      </c>
      <c r="AA44" s="17">
        <v>1561.98</v>
      </c>
      <c r="AB44" s="18"/>
      <c r="AC44" s="18"/>
      <c r="AD44" s="18"/>
      <c r="AE44" s="18"/>
      <c r="AF44" s="18"/>
      <c r="AJ44" s="51"/>
      <c r="AK44" s="51"/>
    </row>
    <row r="45" spans="1:37" s="19" customFormat="1" ht="10.5" customHeight="1" x14ac:dyDescent="0.2">
      <c r="A45" s="6" t="s">
        <v>46</v>
      </c>
      <c r="B45" s="17">
        <f t="shared" si="2"/>
        <v>1.7602004999999998</v>
      </c>
      <c r="C45" s="17">
        <f t="shared" si="2"/>
        <v>0</v>
      </c>
      <c r="D45" s="17">
        <f t="shared" si="2"/>
        <v>0</v>
      </c>
      <c r="E45" s="17">
        <f t="shared" si="2"/>
        <v>2.0144323000000002</v>
      </c>
      <c r="F45" s="17">
        <f t="shared" si="2"/>
        <v>27.900951500000001</v>
      </c>
      <c r="G45" s="17">
        <f t="shared" si="2"/>
        <v>0</v>
      </c>
      <c r="H45" s="17">
        <f t="shared" si="2"/>
        <v>0</v>
      </c>
      <c r="I45" s="17">
        <f t="shared" si="2"/>
        <v>12.523998099999998</v>
      </c>
      <c r="J45" s="17">
        <f t="shared" si="2"/>
        <v>0</v>
      </c>
      <c r="K45" s="17">
        <f t="shared" si="2"/>
        <v>44.199698699999999</v>
      </c>
      <c r="L45" s="17"/>
      <c r="M45" s="17"/>
      <c r="N45" s="17"/>
      <c r="O45" s="17"/>
      <c r="P45" s="17"/>
      <c r="Q45" s="6" t="s">
        <v>46</v>
      </c>
      <c r="R45" s="17">
        <v>151.35</v>
      </c>
      <c r="S45" s="17">
        <v>0</v>
      </c>
      <c r="T45" s="17">
        <v>0</v>
      </c>
      <c r="U45" s="17">
        <v>173.21</v>
      </c>
      <c r="V45" s="17">
        <v>2399.0500000000002</v>
      </c>
      <c r="W45" s="17">
        <v>0</v>
      </c>
      <c r="X45" s="17">
        <v>0</v>
      </c>
      <c r="Y45" s="17">
        <v>1076.8699999999999</v>
      </c>
      <c r="Z45" s="17">
        <v>0</v>
      </c>
      <c r="AA45" s="17">
        <v>3800.49</v>
      </c>
      <c r="AB45" s="18"/>
      <c r="AC45" s="18"/>
      <c r="AD45" s="18"/>
      <c r="AE45" s="18"/>
      <c r="AF45" s="18"/>
      <c r="AJ45" s="51"/>
      <c r="AK45" s="51"/>
    </row>
    <row r="46" spans="1:37" s="19" customFormat="1" ht="10.5" customHeight="1" x14ac:dyDescent="0.2">
      <c r="A46" s="6" t="s">
        <v>47</v>
      </c>
      <c r="B46" s="17">
        <f t="shared" si="2"/>
        <v>0.48973929999999999</v>
      </c>
      <c r="C46" s="17">
        <f t="shared" si="2"/>
        <v>0</v>
      </c>
      <c r="D46" s="17">
        <f t="shared" si="2"/>
        <v>0</v>
      </c>
      <c r="E46" s="17">
        <f t="shared" si="2"/>
        <v>1.4427014999999999</v>
      </c>
      <c r="F46" s="17">
        <f t="shared" si="2"/>
        <v>5.9659573999999997</v>
      </c>
      <c r="G46" s="17">
        <f t="shared" si="2"/>
        <v>0</v>
      </c>
      <c r="H46" s="17">
        <f t="shared" si="2"/>
        <v>0</v>
      </c>
      <c r="I46" s="17">
        <f t="shared" si="2"/>
        <v>3.7510238999999994</v>
      </c>
      <c r="J46" s="17">
        <f t="shared" si="2"/>
        <v>0.1179282</v>
      </c>
      <c r="K46" s="17">
        <f t="shared" si="2"/>
        <v>11.767466600000001</v>
      </c>
      <c r="L46" s="17"/>
      <c r="M46" s="17"/>
      <c r="N46" s="17"/>
      <c r="O46" s="17"/>
      <c r="P46" s="17"/>
      <c r="Q46" s="6" t="s">
        <v>47</v>
      </c>
      <c r="R46" s="17">
        <v>42.11</v>
      </c>
      <c r="S46" s="17">
        <v>0</v>
      </c>
      <c r="T46" s="17">
        <v>0</v>
      </c>
      <c r="U46" s="17">
        <v>124.05</v>
      </c>
      <c r="V46" s="17">
        <v>512.98</v>
      </c>
      <c r="W46" s="17">
        <v>0</v>
      </c>
      <c r="X46" s="17">
        <v>0</v>
      </c>
      <c r="Y46" s="17">
        <v>322.52999999999997</v>
      </c>
      <c r="Z46" s="17">
        <v>10.14</v>
      </c>
      <c r="AA46" s="17">
        <v>1011.82</v>
      </c>
      <c r="AB46" s="18"/>
      <c r="AC46" s="18"/>
      <c r="AD46" s="18"/>
      <c r="AE46" s="18"/>
      <c r="AF46" s="18"/>
      <c r="AJ46" s="51"/>
      <c r="AK46" s="51"/>
    </row>
    <row r="47" spans="1:37" s="19" customFormat="1" ht="10.5" customHeight="1" x14ac:dyDescent="0.2">
      <c r="A47" s="6" t="s">
        <v>48</v>
      </c>
      <c r="B47" s="17">
        <f t="shared" si="2"/>
        <v>0.96412700000000007</v>
      </c>
      <c r="C47" s="17">
        <f t="shared" si="2"/>
        <v>0</v>
      </c>
      <c r="D47" s="17">
        <f t="shared" si="2"/>
        <v>0</v>
      </c>
      <c r="E47" s="17">
        <f t="shared" si="2"/>
        <v>0.34448060000000003</v>
      </c>
      <c r="F47" s="17">
        <f t="shared" si="2"/>
        <v>24.665485499999999</v>
      </c>
      <c r="G47" s="17">
        <f t="shared" si="2"/>
        <v>0</v>
      </c>
      <c r="H47" s="17">
        <f t="shared" si="2"/>
        <v>0</v>
      </c>
      <c r="I47" s="17">
        <f t="shared" si="2"/>
        <v>10.988954399999999</v>
      </c>
      <c r="J47" s="17">
        <f t="shared" si="2"/>
        <v>0</v>
      </c>
      <c r="K47" s="17">
        <f t="shared" si="2"/>
        <v>36.963047500000002</v>
      </c>
      <c r="L47" s="17"/>
      <c r="M47" s="17"/>
      <c r="N47" s="17"/>
      <c r="O47" s="17"/>
      <c r="P47" s="17"/>
      <c r="Q47" s="6" t="s">
        <v>48</v>
      </c>
      <c r="R47" s="17">
        <v>82.9</v>
      </c>
      <c r="S47" s="17">
        <v>0</v>
      </c>
      <c r="T47" s="17">
        <v>0</v>
      </c>
      <c r="U47" s="17">
        <v>29.62</v>
      </c>
      <c r="V47" s="17">
        <v>2120.85</v>
      </c>
      <c r="W47" s="17">
        <v>0</v>
      </c>
      <c r="X47" s="17">
        <v>0</v>
      </c>
      <c r="Y47" s="17">
        <v>944.88</v>
      </c>
      <c r="Z47" s="17">
        <v>0</v>
      </c>
      <c r="AA47" s="17">
        <v>3178.25</v>
      </c>
      <c r="AB47" s="18"/>
      <c r="AC47" s="18"/>
      <c r="AD47" s="18"/>
      <c r="AE47" s="18"/>
      <c r="AF47" s="18"/>
      <c r="AJ47" s="51"/>
      <c r="AK47" s="51"/>
    </row>
    <row r="48" spans="1:37" s="19" customFormat="1" ht="11.25" customHeight="1" x14ac:dyDescent="0.2">
      <c r="A48" s="6" t="s">
        <v>113</v>
      </c>
      <c r="B48" s="17">
        <f t="shared" si="2"/>
        <v>1.2622039</v>
      </c>
      <c r="C48" s="17">
        <f t="shared" si="2"/>
        <v>0</v>
      </c>
      <c r="D48" s="17">
        <f t="shared" si="2"/>
        <v>0</v>
      </c>
      <c r="E48" s="17">
        <f t="shared" si="2"/>
        <v>18.130588500000002</v>
      </c>
      <c r="F48" s="17">
        <f t="shared" si="2"/>
        <v>10.904985799999999</v>
      </c>
      <c r="G48" s="17">
        <f t="shared" si="2"/>
        <v>0</v>
      </c>
      <c r="H48" s="17">
        <f t="shared" si="2"/>
        <v>0</v>
      </c>
      <c r="I48" s="17">
        <f t="shared" si="2"/>
        <v>17.124942399999998</v>
      </c>
      <c r="J48" s="17">
        <f t="shared" si="2"/>
        <v>0</v>
      </c>
      <c r="K48" s="17">
        <f t="shared" si="2"/>
        <v>47.4228369</v>
      </c>
      <c r="L48" s="17"/>
      <c r="M48" s="17"/>
      <c r="N48" s="17"/>
      <c r="O48" s="17"/>
      <c r="P48" s="17"/>
      <c r="Q48" s="6" t="s">
        <v>113</v>
      </c>
      <c r="R48" s="17">
        <v>108.53</v>
      </c>
      <c r="S48" s="17">
        <v>0</v>
      </c>
      <c r="T48" s="17">
        <v>0</v>
      </c>
      <c r="U48" s="17">
        <v>1558.95</v>
      </c>
      <c r="V48" s="17">
        <v>937.66</v>
      </c>
      <c r="W48" s="17">
        <v>0</v>
      </c>
      <c r="X48" s="17">
        <v>0</v>
      </c>
      <c r="Y48" s="17">
        <v>1472.48</v>
      </c>
      <c r="Z48" s="17">
        <v>0</v>
      </c>
      <c r="AA48" s="17">
        <v>4077.63</v>
      </c>
      <c r="AB48" s="18"/>
      <c r="AC48" s="18"/>
      <c r="AD48" s="18"/>
      <c r="AE48" s="18"/>
      <c r="AF48" s="18"/>
      <c r="AJ48" s="51"/>
      <c r="AK48" s="51"/>
    </row>
    <row r="49" spans="1:37" s="19" customFormat="1" ht="11.25" customHeight="1" x14ac:dyDescent="0.2">
      <c r="A49" s="6" t="s">
        <v>49</v>
      </c>
      <c r="B49" s="17">
        <f t="shared" si="2"/>
        <v>0</v>
      </c>
      <c r="C49" s="17">
        <f t="shared" si="2"/>
        <v>0</v>
      </c>
      <c r="D49" s="17">
        <f t="shared" si="2"/>
        <v>0</v>
      </c>
      <c r="E49" s="17">
        <f t="shared" si="2"/>
        <v>5.9482797999999999</v>
      </c>
      <c r="F49" s="17">
        <f t="shared" si="2"/>
        <v>2.1350354</v>
      </c>
      <c r="G49" s="17">
        <f t="shared" si="2"/>
        <v>0</v>
      </c>
      <c r="H49" s="17">
        <f t="shared" si="2"/>
        <v>0</v>
      </c>
      <c r="I49" s="17">
        <f t="shared" si="2"/>
        <v>1.5279494</v>
      </c>
      <c r="J49" s="17">
        <f t="shared" si="2"/>
        <v>0</v>
      </c>
      <c r="K49" s="17">
        <f t="shared" si="2"/>
        <v>9.6112646000000002</v>
      </c>
      <c r="L49" s="17"/>
      <c r="M49" s="17"/>
      <c r="N49" s="17"/>
      <c r="O49" s="17"/>
      <c r="P49" s="17"/>
      <c r="Q49" s="6" t="s">
        <v>49</v>
      </c>
      <c r="R49" s="17">
        <v>0</v>
      </c>
      <c r="S49" s="17">
        <v>0</v>
      </c>
      <c r="T49" s="17">
        <v>0</v>
      </c>
      <c r="U49" s="17">
        <v>511.46</v>
      </c>
      <c r="V49" s="17">
        <v>183.58</v>
      </c>
      <c r="W49" s="17">
        <v>0</v>
      </c>
      <c r="X49" s="17">
        <v>0</v>
      </c>
      <c r="Y49" s="17">
        <v>131.38</v>
      </c>
      <c r="Z49" s="17">
        <v>0</v>
      </c>
      <c r="AA49" s="17">
        <v>826.42</v>
      </c>
      <c r="AB49" s="18"/>
      <c r="AC49" s="18"/>
      <c r="AD49" s="18"/>
      <c r="AE49" s="18"/>
      <c r="AF49" s="18"/>
      <c r="AJ49" s="51"/>
      <c r="AK49" s="51"/>
    </row>
    <row r="50" spans="1:37" s="19" customFormat="1" ht="10.5" customHeight="1" x14ac:dyDescent="0.25">
      <c r="A50" s="16" t="s">
        <v>50</v>
      </c>
      <c r="B50" s="25">
        <f t="shared" si="2"/>
        <v>0</v>
      </c>
      <c r="C50" s="25">
        <f t="shared" si="2"/>
        <v>0</v>
      </c>
      <c r="D50" s="25">
        <f t="shared" si="2"/>
        <v>0</v>
      </c>
      <c r="E50" s="25">
        <f t="shared" si="2"/>
        <v>629.36256720000006</v>
      </c>
      <c r="F50" s="25">
        <f t="shared" si="2"/>
        <v>0.26086090000000001</v>
      </c>
      <c r="G50" s="25">
        <f t="shared" si="2"/>
        <v>0</v>
      </c>
      <c r="H50" s="25">
        <f t="shared" si="2"/>
        <v>0</v>
      </c>
      <c r="I50" s="25">
        <f t="shared" si="2"/>
        <v>8.5788694999999997</v>
      </c>
      <c r="J50" s="25">
        <f t="shared" si="2"/>
        <v>0</v>
      </c>
      <c r="K50" s="25">
        <f t="shared" si="2"/>
        <v>638.20241390000001</v>
      </c>
      <c r="L50" s="25"/>
      <c r="M50" s="25"/>
      <c r="N50" s="25"/>
      <c r="O50" s="25"/>
      <c r="P50" s="17"/>
      <c r="Q50" s="16" t="s">
        <v>75</v>
      </c>
      <c r="R50" s="25">
        <v>0</v>
      </c>
      <c r="S50" s="25">
        <v>0</v>
      </c>
      <c r="T50" s="25">
        <v>0</v>
      </c>
      <c r="U50" s="25">
        <v>54115.44</v>
      </c>
      <c r="V50" s="25">
        <v>22.43</v>
      </c>
      <c r="W50" s="25">
        <v>0</v>
      </c>
      <c r="X50" s="25">
        <v>0</v>
      </c>
      <c r="Y50" s="25">
        <v>737.65</v>
      </c>
      <c r="Z50" s="25">
        <v>0</v>
      </c>
      <c r="AA50" s="25">
        <v>54875.53</v>
      </c>
      <c r="AB50" s="18"/>
      <c r="AC50" s="18"/>
      <c r="AD50" s="18"/>
      <c r="AE50" s="18"/>
      <c r="AF50" s="18"/>
      <c r="AJ50" s="51"/>
      <c r="AK50" s="51"/>
    </row>
    <row r="51" spans="1:37" s="19" customFormat="1" ht="10.5" customHeight="1" x14ac:dyDescent="0.2">
      <c r="A51" s="6" t="s">
        <v>51</v>
      </c>
      <c r="B51" s="17">
        <f t="shared" si="2"/>
        <v>0</v>
      </c>
      <c r="C51" s="17">
        <f t="shared" si="2"/>
        <v>0</v>
      </c>
      <c r="D51" s="17">
        <f t="shared" si="2"/>
        <v>0</v>
      </c>
      <c r="E51" s="17">
        <f t="shared" si="2"/>
        <v>128.13108270000001</v>
      </c>
      <c r="F51" s="17">
        <f t="shared" si="2"/>
        <v>0</v>
      </c>
      <c r="G51" s="17">
        <f t="shared" si="2"/>
        <v>0</v>
      </c>
      <c r="H51" s="17">
        <f t="shared" si="2"/>
        <v>0</v>
      </c>
      <c r="I51" s="17">
        <f t="shared" si="2"/>
        <v>0</v>
      </c>
      <c r="J51" s="17">
        <f t="shared" si="2"/>
        <v>0</v>
      </c>
      <c r="K51" s="17">
        <f t="shared" si="2"/>
        <v>128.13108270000001</v>
      </c>
      <c r="L51" s="17"/>
      <c r="M51" s="17"/>
      <c r="N51" s="17"/>
      <c r="O51" s="17"/>
      <c r="P51" s="17"/>
      <c r="Q51" s="6" t="s">
        <v>51</v>
      </c>
      <c r="R51" s="17">
        <v>0</v>
      </c>
      <c r="S51" s="17">
        <v>0</v>
      </c>
      <c r="T51" s="17">
        <v>0</v>
      </c>
      <c r="U51" s="17">
        <v>11017.29</v>
      </c>
      <c r="V51" s="17">
        <v>0</v>
      </c>
      <c r="W51" s="17">
        <v>0</v>
      </c>
      <c r="X51" s="17">
        <v>0</v>
      </c>
      <c r="Y51" s="17">
        <v>0</v>
      </c>
      <c r="Z51" s="17">
        <v>0</v>
      </c>
      <c r="AA51" s="17">
        <v>11017.29</v>
      </c>
      <c r="AB51" s="18"/>
      <c r="AC51" s="18"/>
      <c r="AD51" s="18"/>
      <c r="AE51" s="18"/>
      <c r="AF51" s="18"/>
      <c r="AJ51" s="51"/>
      <c r="AK51" s="51"/>
    </row>
    <row r="52" spans="1:37" s="19" customFormat="1" ht="10.5" customHeight="1" x14ac:dyDescent="0.2">
      <c r="A52" s="6" t="s">
        <v>52</v>
      </c>
      <c r="B52" s="17">
        <f t="shared" si="2"/>
        <v>0</v>
      </c>
      <c r="C52" s="17">
        <f t="shared" si="2"/>
        <v>0</v>
      </c>
      <c r="D52" s="17">
        <f t="shared" si="2"/>
        <v>0</v>
      </c>
      <c r="E52" s="17">
        <f t="shared" si="2"/>
        <v>7.3537652999999992</v>
      </c>
      <c r="F52" s="17">
        <f t="shared" si="2"/>
        <v>0</v>
      </c>
      <c r="G52" s="17">
        <f t="shared" si="2"/>
        <v>0</v>
      </c>
      <c r="H52" s="17">
        <f t="shared" si="2"/>
        <v>0</v>
      </c>
      <c r="I52" s="17">
        <f t="shared" si="2"/>
        <v>8.5788694999999997</v>
      </c>
      <c r="J52" s="17">
        <f t="shared" si="2"/>
        <v>0</v>
      </c>
      <c r="K52" s="17">
        <f t="shared" si="2"/>
        <v>15.932751099999999</v>
      </c>
      <c r="L52" s="17"/>
      <c r="M52" s="17"/>
      <c r="N52" s="17"/>
      <c r="O52" s="17"/>
      <c r="P52" s="17"/>
      <c r="Q52" s="6" t="s">
        <v>52</v>
      </c>
      <c r="R52" s="17">
        <v>0</v>
      </c>
      <c r="S52" s="17">
        <v>0</v>
      </c>
      <c r="T52" s="17">
        <v>0</v>
      </c>
      <c r="U52" s="17">
        <v>632.30999999999995</v>
      </c>
      <c r="V52" s="17">
        <v>0</v>
      </c>
      <c r="W52" s="17">
        <v>0</v>
      </c>
      <c r="X52" s="17">
        <v>0</v>
      </c>
      <c r="Y52" s="17">
        <v>737.65</v>
      </c>
      <c r="Z52" s="17">
        <v>0</v>
      </c>
      <c r="AA52" s="17">
        <v>1369.97</v>
      </c>
      <c r="AB52" s="18"/>
      <c r="AC52" s="18"/>
      <c r="AD52" s="18"/>
      <c r="AE52" s="18"/>
      <c r="AF52" s="18"/>
      <c r="AJ52" s="51"/>
      <c r="AK52" s="51"/>
    </row>
    <row r="53" spans="1:37" s="19" customFormat="1" ht="10.5" customHeight="1" x14ac:dyDescent="0.2">
      <c r="A53" s="6" t="s">
        <v>53</v>
      </c>
      <c r="B53" s="17">
        <f t="shared" si="2"/>
        <v>0</v>
      </c>
      <c r="C53" s="17">
        <f t="shared" si="2"/>
        <v>0</v>
      </c>
      <c r="D53" s="17">
        <f t="shared" si="2"/>
        <v>0</v>
      </c>
      <c r="E53" s="17">
        <f t="shared" si="2"/>
        <v>481.46560169999992</v>
      </c>
      <c r="F53" s="17">
        <f t="shared" si="2"/>
        <v>0.26086090000000001</v>
      </c>
      <c r="G53" s="17">
        <f t="shared" si="2"/>
        <v>0</v>
      </c>
      <c r="H53" s="17">
        <f t="shared" si="2"/>
        <v>0</v>
      </c>
      <c r="I53" s="17">
        <f t="shared" si="2"/>
        <v>0</v>
      </c>
      <c r="J53" s="17">
        <f t="shared" si="2"/>
        <v>0</v>
      </c>
      <c r="K53" s="17">
        <f t="shared" si="2"/>
        <v>481.72657889999999</v>
      </c>
      <c r="L53" s="17"/>
      <c r="M53" s="17"/>
      <c r="N53" s="17"/>
      <c r="O53" s="17"/>
      <c r="P53" s="17"/>
      <c r="Q53" s="6" t="s">
        <v>53</v>
      </c>
      <c r="R53" s="17">
        <v>0</v>
      </c>
      <c r="S53" s="17">
        <v>0</v>
      </c>
      <c r="T53" s="17">
        <v>0</v>
      </c>
      <c r="U53" s="17">
        <v>41398.589999999997</v>
      </c>
      <c r="V53" s="17">
        <v>22.43</v>
      </c>
      <c r="W53" s="17">
        <v>0</v>
      </c>
      <c r="X53" s="17">
        <v>0</v>
      </c>
      <c r="Y53" s="17">
        <v>0</v>
      </c>
      <c r="Z53" s="17">
        <v>0</v>
      </c>
      <c r="AA53" s="17">
        <v>41421.03</v>
      </c>
      <c r="AB53" s="18"/>
      <c r="AC53" s="18"/>
      <c r="AD53" s="18"/>
      <c r="AE53" s="18"/>
      <c r="AF53" s="18"/>
      <c r="AJ53" s="51"/>
      <c r="AK53" s="51"/>
    </row>
    <row r="54" spans="1:37" s="19" customFormat="1" ht="10.5" customHeight="1" x14ac:dyDescent="0.2">
      <c r="A54" s="6" t="s">
        <v>54</v>
      </c>
      <c r="B54" s="17">
        <f t="shared" si="2"/>
        <v>0</v>
      </c>
      <c r="C54" s="17">
        <f t="shared" si="2"/>
        <v>0</v>
      </c>
      <c r="D54" s="17">
        <f t="shared" si="2"/>
        <v>0</v>
      </c>
      <c r="E54" s="17">
        <f t="shared" si="2"/>
        <v>12.412001200000001</v>
      </c>
      <c r="F54" s="17">
        <f t="shared" si="2"/>
        <v>0</v>
      </c>
      <c r="G54" s="17">
        <f t="shared" si="2"/>
        <v>0</v>
      </c>
      <c r="H54" s="17">
        <f t="shared" si="2"/>
        <v>0</v>
      </c>
      <c r="I54" s="17">
        <f t="shared" si="2"/>
        <v>0</v>
      </c>
      <c r="J54" s="17">
        <f t="shared" si="2"/>
        <v>0</v>
      </c>
      <c r="K54" s="17">
        <f t="shared" si="2"/>
        <v>12.412001200000001</v>
      </c>
      <c r="L54" s="17"/>
      <c r="M54" s="17"/>
      <c r="N54" s="17"/>
      <c r="O54" s="17"/>
      <c r="P54" s="17"/>
      <c r="Q54" s="6" t="s">
        <v>54</v>
      </c>
      <c r="R54" s="17">
        <v>0</v>
      </c>
      <c r="S54" s="17">
        <v>0</v>
      </c>
      <c r="T54" s="17">
        <v>0</v>
      </c>
      <c r="U54" s="17">
        <v>1067.24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  <c r="AA54" s="17">
        <v>1067.24</v>
      </c>
      <c r="AB54" s="18"/>
      <c r="AC54" s="18"/>
      <c r="AD54" s="18"/>
      <c r="AE54" s="18"/>
      <c r="AF54" s="18"/>
      <c r="AJ54" s="51"/>
      <c r="AK54" s="51"/>
    </row>
    <row r="55" spans="1:37" s="19" customFormat="1" ht="10.5" customHeight="1" x14ac:dyDescent="0.2">
      <c r="A55" s="6" t="s">
        <v>55</v>
      </c>
      <c r="B55" s="17">
        <f t="shared" si="2"/>
        <v>0</v>
      </c>
      <c r="C55" s="17">
        <f t="shared" si="2"/>
        <v>0</v>
      </c>
      <c r="D55" s="17">
        <f t="shared" si="2"/>
        <v>0</v>
      </c>
      <c r="E55" s="17">
        <f t="shared" si="2"/>
        <v>0</v>
      </c>
      <c r="F55" s="17">
        <f t="shared" si="2"/>
        <v>0</v>
      </c>
      <c r="G55" s="17">
        <f t="shared" si="2"/>
        <v>0</v>
      </c>
      <c r="H55" s="17">
        <f t="shared" si="2"/>
        <v>0</v>
      </c>
      <c r="I55" s="17">
        <f t="shared" si="2"/>
        <v>0</v>
      </c>
      <c r="J55" s="17">
        <f t="shared" si="2"/>
        <v>0</v>
      </c>
      <c r="K55" s="17">
        <f t="shared" si="2"/>
        <v>0</v>
      </c>
      <c r="L55" s="17"/>
      <c r="M55" s="17"/>
      <c r="N55" s="17"/>
      <c r="O55" s="17"/>
      <c r="P55" s="17"/>
      <c r="Q55" s="6" t="s">
        <v>55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8"/>
      <c r="AC55" s="18"/>
      <c r="AD55" s="18"/>
      <c r="AE55" s="18"/>
      <c r="AF55" s="18"/>
      <c r="AJ55" s="51"/>
      <c r="AK55" s="51"/>
    </row>
    <row r="56" spans="1:37" s="19" customFormat="1" ht="10.5" customHeight="1" x14ac:dyDescent="0.25">
      <c r="A56" s="16" t="s">
        <v>30</v>
      </c>
      <c r="B56" s="25">
        <f t="shared" si="2"/>
        <v>24.478707699999998</v>
      </c>
      <c r="C56" s="25">
        <f t="shared" si="2"/>
        <v>5.7662702999999995</v>
      </c>
      <c r="D56" s="25">
        <f t="shared" si="2"/>
        <v>0</v>
      </c>
      <c r="E56" s="25">
        <f t="shared" si="2"/>
        <v>65.434101599999991</v>
      </c>
      <c r="F56" s="25">
        <f t="shared" si="2"/>
        <v>465.37770639999997</v>
      </c>
      <c r="G56" s="25">
        <f t="shared" si="2"/>
        <v>4.7061958000000006</v>
      </c>
      <c r="H56" s="25">
        <f t="shared" si="2"/>
        <v>0</v>
      </c>
      <c r="I56" s="25">
        <f t="shared" si="2"/>
        <v>203.18703219999998</v>
      </c>
      <c r="J56" s="25">
        <f t="shared" si="2"/>
        <v>16.4196992</v>
      </c>
      <c r="K56" s="25">
        <f t="shared" si="2"/>
        <v>785.36971319999998</v>
      </c>
      <c r="L56" s="25"/>
      <c r="M56" s="25"/>
      <c r="N56" s="25"/>
      <c r="O56" s="25"/>
      <c r="P56" s="17"/>
      <c r="Q56" s="16" t="s">
        <v>30</v>
      </c>
      <c r="R56" s="25">
        <v>2104.79</v>
      </c>
      <c r="S56" s="25">
        <v>495.81</v>
      </c>
      <c r="T56" s="25">
        <v>0</v>
      </c>
      <c r="U56" s="25">
        <v>5626.32</v>
      </c>
      <c r="V56" s="25">
        <v>40015.279999999999</v>
      </c>
      <c r="W56" s="25">
        <v>404.66</v>
      </c>
      <c r="X56" s="25">
        <v>0</v>
      </c>
      <c r="Y56" s="25">
        <v>17470.939999999999</v>
      </c>
      <c r="Z56" s="25">
        <v>1411.84</v>
      </c>
      <c r="AA56" s="25">
        <v>67529.64</v>
      </c>
      <c r="AB56" s="18"/>
      <c r="AC56" s="18"/>
      <c r="AD56" s="18"/>
      <c r="AE56" s="18"/>
      <c r="AF56" s="18"/>
      <c r="AJ56" s="51"/>
      <c r="AK56" s="51"/>
    </row>
    <row r="57" spans="1:37" s="19" customFormat="1" ht="10.5" customHeight="1" x14ac:dyDescent="0.2">
      <c r="A57" s="6" t="s">
        <v>56</v>
      </c>
      <c r="B57" s="17">
        <f t="shared" si="2"/>
        <v>22.280521399999998</v>
      </c>
      <c r="C57" s="17">
        <f t="shared" si="2"/>
        <v>5.7662702999999995</v>
      </c>
      <c r="D57" s="17">
        <f t="shared" si="2"/>
        <v>0</v>
      </c>
      <c r="E57" s="17">
        <f t="shared" si="2"/>
        <v>36.778130499999996</v>
      </c>
      <c r="F57" s="17">
        <f t="shared" si="2"/>
        <v>358.06595190000002</v>
      </c>
      <c r="G57" s="17">
        <f t="shared" si="2"/>
        <v>2.6790867999999999</v>
      </c>
      <c r="H57" s="17">
        <f t="shared" si="2"/>
        <v>0</v>
      </c>
      <c r="I57" s="17">
        <f t="shared" si="2"/>
        <v>110.30799140000001</v>
      </c>
      <c r="J57" s="17">
        <f t="shared" si="2"/>
        <v>0.50730059999999999</v>
      </c>
      <c r="K57" s="17">
        <f t="shared" si="2"/>
        <v>536.38525289999995</v>
      </c>
      <c r="L57" s="17"/>
      <c r="M57" s="17"/>
      <c r="N57" s="17"/>
      <c r="O57" s="17"/>
      <c r="P57" s="17"/>
      <c r="Q57" s="6" t="s">
        <v>56</v>
      </c>
      <c r="R57" s="17">
        <v>1915.78</v>
      </c>
      <c r="S57" s="17">
        <v>495.81</v>
      </c>
      <c r="T57" s="17">
        <v>0</v>
      </c>
      <c r="U57" s="17">
        <v>3162.35</v>
      </c>
      <c r="V57" s="17">
        <v>30788.13</v>
      </c>
      <c r="W57" s="17">
        <v>230.36</v>
      </c>
      <c r="X57" s="17">
        <v>0</v>
      </c>
      <c r="Y57" s="17">
        <v>9484.7800000000007</v>
      </c>
      <c r="Z57" s="17">
        <v>43.62</v>
      </c>
      <c r="AA57" s="17">
        <v>46120.83</v>
      </c>
      <c r="AB57" s="18"/>
      <c r="AC57" s="18"/>
      <c r="AD57" s="18"/>
      <c r="AE57" s="18"/>
      <c r="AF57" s="18"/>
      <c r="AJ57" s="51"/>
      <c r="AK57" s="51"/>
    </row>
    <row r="58" spans="1:37" s="19" customFormat="1" ht="10.5" customHeight="1" x14ac:dyDescent="0.2">
      <c r="A58" s="6" t="s">
        <v>57</v>
      </c>
      <c r="B58" s="17">
        <f t="shared" si="2"/>
        <v>1.8878979</v>
      </c>
      <c r="C58" s="17">
        <f t="shared" si="2"/>
        <v>0</v>
      </c>
      <c r="D58" s="17">
        <f t="shared" si="2"/>
        <v>0</v>
      </c>
      <c r="E58" s="17">
        <f t="shared" si="2"/>
        <v>12.388275999999999</v>
      </c>
      <c r="F58" s="17">
        <f t="shared" si="2"/>
        <v>42.577778899999998</v>
      </c>
      <c r="G58" s="17">
        <f t="shared" si="2"/>
        <v>1.099035</v>
      </c>
      <c r="H58" s="17">
        <f t="shared" si="2"/>
        <v>0</v>
      </c>
      <c r="I58" s="17">
        <f t="shared" si="2"/>
        <v>21.951043500000001</v>
      </c>
      <c r="J58" s="17">
        <f t="shared" si="2"/>
        <v>14.963972100000001</v>
      </c>
      <c r="K58" s="17">
        <f t="shared" si="2"/>
        <v>94.867887100000004</v>
      </c>
      <c r="L58" s="17"/>
      <c r="M58" s="17"/>
      <c r="N58" s="17"/>
      <c r="O58" s="17"/>
      <c r="P58" s="17"/>
      <c r="Q58" s="6" t="s">
        <v>57</v>
      </c>
      <c r="R58" s="17">
        <v>162.33000000000001</v>
      </c>
      <c r="S58" s="17">
        <v>0</v>
      </c>
      <c r="T58" s="17">
        <v>0</v>
      </c>
      <c r="U58" s="17">
        <v>1065.2</v>
      </c>
      <c r="V58" s="17">
        <v>3661.03</v>
      </c>
      <c r="W58" s="17">
        <v>94.5</v>
      </c>
      <c r="X58" s="17">
        <v>0</v>
      </c>
      <c r="Y58" s="17">
        <v>1887.45</v>
      </c>
      <c r="Z58" s="17">
        <v>1286.67</v>
      </c>
      <c r="AA58" s="17">
        <v>8157.17</v>
      </c>
      <c r="AB58" s="18"/>
      <c r="AC58" s="18"/>
      <c r="AD58" s="18"/>
      <c r="AE58" s="18"/>
      <c r="AF58" s="18"/>
      <c r="AJ58" s="51"/>
      <c r="AK58" s="51"/>
    </row>
    <row r="59" spans="1:37" s="19" customFormat="1" ht="10.5" customHeight="1" x14ac:dyDescent="0.2">
      <c r="A59" s="6" t="s">
        <v>58</v>
      </c>
      <c r="B59" s="17">
        <f t="shared" si="2"/>
        <v>0</v>
      </c>
      <c r="C59" s="17">
        <f t="shared" si="2"/>
        <v>0</v>
      </c>
      <c r="D59" s="17">
        <f t="shared" si="2"/>
        <v>0</v>
      </c>
      <c r="E59" s="17">
        <f t="shared" si="2"/>
        <v>5.5970537999999994</v>
      </c>
      <c r="F59" s="17">
        <f t="shared" si="2"/>
        <v>62.078962900000001</v>
      </c>
      <c r="G59" s="17">
        <f t="shared" si="2"/>
        <v>8.6062E-2</v>
      </c>
      <c r="H59" s="17">
        <f t="shared" si="2"/>
        <v>0</v>
      </c>
      <c r="I59" s="17">
        <f t="shared" si="2"/>
        <v>66.747942699999996</v>
      </c>
      <c r="J59" s="17">
        <f t="shared" si="2"/>
        <v>0.94842649999999995</v>
      </c>
      <c r="K59" s="17">
        <f t="shared" si="2"/>
        <v>135.45856420000001</v>
      </c>
      <c r="L59" s="17"/>
      <c r="M59" s="17"/>
      <c r="N59" s="17"/>
      <c r="O59" s="17"/>
      <c r="P59" s="17"/>
      <c r="Q59" s="6" t="s">
        <v>58</v>
      </c>
      <c r="R59" s="17">
        <v>0</v>
      </c>
      <c r="S59" s="17">
        <v>0</v>
      </c>
      <c r="T59" s="17">
        <v>0</v>
      </c>
      <c r="U59" s="17">
        <v>481.26</v>
      </c>
      <c r="V59" s="17">
        <v>5337.83</v>
      </c>
      <c r="W59" s="17">
        <v>7.4</v>
      </c>
      <c r="X59" s="17">
        <v>0</v>
      </c>
      <c r="Y59" s="17">
        <v>5739.29</v>
      </c>
      <c r="Z59" s="17">
        <v>81.55</v>
      </c>
      <c r="AA59" s="17">
        <v>11647.34</v>
      </c>
      <c r="AB59" s="18"/>
      <c r="AC59" s="18"/>
      <c r="AD59" s="18"/>
      <c r="AE59" s="18"/>
      <c r="AF59" s="18"/>
      <c r="AJ59" s="51"/>
      <c r="AK59" s="51"/>
    </row>
    <row r="60" spans="1:37" s="19" customFormat="1" ht="11.25" customHeight="1" x14ac:dyDescent="0.2">
      <c r="A60" s="6" t="s">
        <v>59</v>
      </c>
      <c r="B60" s="17">
        <f t="shared" si="2"/>
        <v>5.6754399999999997E-2</v>
      </c>
      <c r="C60" s="17">
        <f t="shared" si="2"/>
        <v>0</v>
      </c>
      <c r="D60" s="17">
        <f t="shared" si="2"/>
        <v>0</v>
      </c>
      <c r="E60" s="17">
        <f t="shared" si="2"/>
        <v>8.7285475999999989</v>
      </c>
      <c r="F60" s="17">
        <f t="shared" si="2"/>
        <v>2.6550126999999999</v>
      </c>
      <c r="G60" s="17">
        <f t="shared" si="2"/>
        <v>0.84201200000000009</v>
      </c>
      <c r="H60" s="17">
        <f t="shared" si="2"/>
        <v>0</v>
      </c>
      <c r="I60" s="17">
        <f t="shared" si="2"/>
        <v>4.1800546000000001</v>
      </c>
      <c r="J60" s="17">
        <f t="shared" si="2"/>
        <v>0</v>
      </c>
      <c r="K60" s="17">
        <f t="shared" si="2"/>
        <v>16.462381300000001</v>
      </c>
      <c r="L60" s="17"/>
      <c r="M60" s="17"/>
      <c r="N60" s="17"/>
      <c r="O60" s="17"/>
      <c r="P60" s="17"/>
      <c r="Q60" s="6" t="s">
        <v>59</v>
      </c>
      <c r="R60" s="17">
        <v>4.88</v>
      </c>
      <c r="S60" s="17">
        <v>0</v>
      </c>
      <c r="T60" s="17">
        <v>0</v>
      </c>
      <c r="U60" s="17">
        <v>750.52</v>
      </c>
      <c r="V60" s="17">
        <v>228.29</v>
      </c>
      <c r="W60" s="17">
        <v>72.400000000000006</v>
      </c>
      <c r="X60" s="17">
        <v>0</v>
      </c>
      <c r="Y60" s="17">
        <v>359.42</v>
      </c>
      <c r="Z60" s="17">
        <v>0</v>
      </c>
      <c r="AA60" s="17">
        <v>1415.51</v>
      </c>
      <c r="AB60" s="18"/>
      <c r="AC60" s="18"/>
      <c r="AD60" s="18"/>
      <c r="AE60" s="18"/>
      <c r="AF60" s="18"/>
      <c r="AJ60" s="51"/>
      <c r="AK60" s="51"/>
    </row>
    <row r="61" spans="1:37" s="19" customFormat="1" ht="10.5" customHeight="1" x14ac:dyDescent="0.2">
      <c r="A61" s="27" t="s">
        <v>60</v>
      </c>
      <c r="B61" s="28">
        <f t="shared" si="2"/>
        <v>0.2536503</v>
      </c>
      <c r="C61" s="28">
        <f t="shared" si="2"/>
        <v>0</v>
      </c>
      <c r="D61" s="28">
        <f t="shared" si="2"/>
        <v>0</v>
      </c>
      <c r="E61" s="28">
        <f t="shared" si="2"/>
        <v>1.9420937</v>
      </c>
      <c r="F61" s="28">
        <f t="shared" si="2"/>
        <v>0</v>
      </c>
      <c r="G61" s="28">
        <f t="shared" si="2"/>
        <v>0</v>
      </c>
      <c r="H61" s="28">
        <f t="shared" si="2"/>
        <v>0</v>
      </c>
      <c r="I61" s="28">
        <f t="shared" si="2"/>
        <v>0</v>
      </c>
      <c r="J61" s="28">
        <f t="shared" si="2"/>
        <v>0</v>
      </c>
      <c r="K61" s="28">
        <f t="shared" si="2"/>
        <v>2.1956276999999997</v>
      </c>
      <c r="L61" s="17"/>
      <c r="M61" s="17"/>
      <c r="N61" s="17"/>
      <c r="O61" s="17"/>
      <c r="P61" s="17"/>
      <c r="Q61" s="27" t="s">
        <v>60</v>
      </c>
      <c r="R61" s="28">
        <v>21.81</v>
      </c>
      <c r="S61" s="28">
        <v>0</v>
      </c>
      <c r="T61" s="28">
        <v>0</v>
      </c>
      <c r="U61" s="28">
        <v>166.99</v>
      </c>
      <c r="V61" s="28">
        <v>0</v>
      </c>
      <c r="W61" s="28">
        <v>0</v>
      </c>
      <c r="X61" s="28">
        <v>0</v>
      </c>
      <c r="Y61" s="28">
        <v>0</v>
      </c>
      <c r="Z61" s="28">
        <v>0</v>
      </c>
      <c r="AA61" s="28">
        <v>188.79</v>
      </c>
      <c r="AB61" s="18"/>
      <c r="AC61" s="18"/>
      <c r="AD61" s="18"/>
      <c r="AE61" s="18"/>
      <c r="AF61" s="18"/>
      <c r="AJ61" s="51"/>
      <c r="AK61" s="51"/>
    </row>
    <row r="62" spans="1:37" s="35" customFormat="1" ht="10.5" customHeight="1" thickBot="1" x14ac:dyDescent="0.3">
      <c r="A62" s="32" t="s">
        <v>61</v>
      </c>
      <c r="B62" s="33">
        <f t="shared" si="2"/>
        <v>0</v>
      </c>
      <c r="C62" s="33">
        <f t="shared" si="2"/>
        <v>0</v>
      </c>
      <c r="D62" s="33">
        <f t="shared" si="2"/>
        <v>0</v>
      </c>
      <c r="E62" s="33">
        <f t="shared" si="2"/>
        <v>137.81387180000002</v>
      </c>
      <c r="F62" s="33">
        <f t="shared" si="2"/>
        <v>12.9439574</v>
      </c>
      <c r="G62" s="33">
        <f t="shared" si="2"/>
        <v>0</v>
      </c>
      <c r="H62" s="33">
        <f t="shared" si="2"/>
        <v>0</v>
      </c>
      <c r="I62" s="33">
        <f t="shared" si="2"/>
        <v>0</v>
      </c>
      <c r="J62" s="33">
        <f t="shared" si="2"/>
        <v>0</v>
      </c>
      <c r="K62" s="33">
        <f t="shared" si="2"/>
        <v>150.7578292</v>
      </c>
      <c r="L62" s="25"/>
      <c r="M62" s="25"/>
      <c r="N62" s="25"/>
      <c r="O62" s="25"/>
      <c r="P62" s="25"/>
      <c r="Q62" s="32" t="s">
        <v>61</v>
      </c>
      <c r="R62" s="33">
        <v>0</v>
      </c>
      <c r="S62" s="33">
        <v>0</v>
      </c>
      <c r="T62" s="33">
        <v>0</v>
      </c>
      <c r="U62" s="33">
        <v>11849.86</v>
      </c>
      <c r="V62" s="33">
        <v>1112.98</v>
      </c>
      <c r="W62" s="33">
        <v>0</v>
      </c>
      <c r="X62" s="33">
        <v>0</v>
      </c>
      <c r="Y62" s="33">
        <v>0</v>
      </c>
      <c r="Z62" s="33">
        <v>0</v>
      </c>
      <c r="AA62" s="33">
        <v>12962.84</v>
      </c>
      <c r="AB62" s="34"/>
      <c r="AC62" s="34"/>
      <c r="AD62" s="34"/>
      <c r="AE62" s="34"/>
      <c r="AF62" s="34"/>
      <c r="AJ62" s="51"/>
      <c r="AK62" s="51"/>
    </row>
    <row r="63" spans="1:37" ht="12" customHeight="1" thickTop="1" x14ac:dyDescent="0.25">
      <c r="A63" s="36" t="s">
        <v>62</v>
      </c>
      <c r="B63" s="36"/>
      <c r="C63" s="36"/>
      <c r="D63" s="36"/>
      <c r="E63" s="36"/>
      <c r="F63" s="36"/>
      <c r="G63" s="36"/>
      <c r="H63" s="6"/>
      <c r="I63" s="6"/>
      <c r="J63" s="6"/>
      <c r="K63" s="6"/>
      <c r="L63" s="6"/>
      <c r="M63" s="6"/>
      <c r="N63" s="6"/>
      <c r="O63" s="6"/>
      <c r="Q63" s="36"/>
      <c r="R63" s="36"/>
      <c r="S63" s="36"/>
      <c r="T63" s="36"/>
      <c r="U63" s="36"/>
      <c r="V63" s="36"/>
      <c r="W63" s="36"/>
      <c r="X63" s="6"/>
      <c r="Y63" s="6"/>
      <c r="Z63" s="6"/>
      <c r="AA63" s="6"/>
    </row>
    <row r="64" spans="1:37" ht="10" customHeight="1" x14ac:dyDescent="0.25">
      <c r="A64" s="36" t="s">
        <v>63</v>
      </c>
      <c r="B64" s="36"/>
      <c r="C64" s="36"/>
      <c r="D64" s="36"/>
      <c r="E64" s="36"/>
      <c r="F64" s="36"/>
      <c r="G64" s="36"/>
      <c r="H64" s="6"/>
      <c r="I64" s="6"/>
      <c r="J64" s="6"/>
      <c r="K64" s="6"/>
      <c r="L64" s="6"/>
      <c r="M64" s="6"/>
      <c r="N64" s="6"/>
      <c r="O64" s="6"/>
      <c r="Q64" s="36"/>
      <c r="R64" s="36"/>
      <c r="S64" s="36"/>
      <c r="T64" s="36"/>
      <c r="U64" s="36"/>
      <c r="V64" s="36"/>
      <c r="W64" s="36"/>
      <c r="X64" s="6"/>
      <c r="Y64" s="6"/>
      <c r="Z64" s="6"/>
      <c r="AA64" s="6"/>
    </row>
    <row r="65" spans="1:33" ht="10" customHeight="1" x14ac:dyDescent="0.25">
      <c r="A65" s="36" t="s">
        <v>64</v>
      </c>
      <c r="B65" s="36"/>
      <c r="C65" s="36"/>
      <c r="D65" s="36"/>
      <c r="E65" s="36"/>
      <c r="F65" s="36"/>
      <c r="G65" s="36"/>
      <c r="H65" s="6"/>
      <c r="I65" s="6"/>
      <c r="J65" s="6"/>
      <c r="K65" s="6"/>
      <c r="L65" s="6"/>
      <c r="M65" s="6"/>
      <c r="N65" s="6"/>
      <c r="O65" s="6"/>
      <c r="Q65" s="36"/>
      <c r="R65" s="36"/>
      <c r="S65" s="36"/>
      <c r="T65" s="36"/>
      <c r="U65" s="36"/>
      <c r="V65" s="36"/>
      <c r="W65" s="36"/>
      <c r="X65" s="6"/>
      <c r="Y65" s="6"/>
      <c r="Z65" s="6"/>
      <c r="AA65" s="6"/>
    </row>
    <row r="66" spans="1:33" ht="10" customHeight="1" x14ac:dyDescent="0.25">
      <c r="A66" s="36" t="s">
        <v>65</v>
      </c>
      <c r="B66" s="36"/>
      <c r="C66" s="36"/>
      <c r="D66" s="36"/>
      <c r="E66" s="36"/>
      <c r="F66" s="36"/>
      <c r="G66" s="36"/>
      <c r="H66" s="6"/>
      <c r="I66" s="6"/>
      <c r="J66" s="6"/>
      <c r="K66" s="6"/>
      <c r="L66" s="6"/>
      <c r="M66" s="6"/>
      <c r="N66" s="6"/>
      <c r="O66" s="6"/>
      <c r="Q66" s="36"/>
      <c r="R66" s="36"/>
      <c r="S66" s="36"/>
      <c r="T66" s="36"/>
      <c r="U66" s="36"/>
      <c r="V66" s="36"/>
      <c r="W66" s="36"/>
      <c r="X66" s="6"/>
      <c r="Y66" s="6"/>
      <c r="Z66" s="6"/>
      <c r="AA66" s="6"/>
    </row>
    <row r="67" spans="1:33" ht="10" customHeight="1" x14ac:dyDescent="0.25">
      <c r="A67" s="36" t="s">
        <v>66</v>
      </c>
      <c r="B67" s="36"/>
      <c r="C67" s="36"/>
      <c r="D67" s="36"/>
      <c r="E67" s="36"/>
      <c r="F67" s="36"/>
      <c r="G67" s="36"/>
      <c r="H67" s="6"/>
      <c r="I67" s="6"/>
      <c r="J67" s="6"/>
      <c r="K67" s="6"/>
      <c r="L67" s="6"/>
      <c r="M67" s="6"/>
      <c r="N67" s="6"/>
      <c r="O67" s="6"/>
      <c r="Q67" s="36"/>
      <c r="R67" s="36"/>
      <c r="S67" s="36"/>
      <c r="T67" s="36"/>
      <c r="U67" s="36"/>
      <c r="V67" s="36"/>
      <c r="W67" s="36"/>
      <c r="X67" s="6"/>
      <c r="Y67" s="6"/>
      <c r="Z67" s="6"/>
      <c r="AA67" s="6"/>
    </row>
    <row r="68" spans="1:33" s="47" customFormat="1" ht="9.75" customHeight="1" x14ac:dyDescent="0.3">
      <c r="A68" s="36" t="s">
        <v>81</v>
      </c>
      <c r="B68" s="36"/>
      <c r="C68" s="36"/>
      <c r="D68" s="36"/>
      <c r="E68" s="36"/>
      <c r="F68" s="36"/>
      <c r="G68" s="49"/>
      <c r="H68" s="50"/>
      <c r="I68" s="6"/>
      <c r="J68" s="6"/>
      <c r="K68" s="6"/>
      <c r="L68" s="6"/>
      <c r="M68" s="6"/>
      <c r="N68" s="6"/>
      <c r="O68" s="6"/>
      <c r="P68" s="11"/>
      <c r="Q68" s="36"/>
      <c r="R68" s="36"/>
      <c r="S68" s="36"/>
      <c r="T68" s="36"/>
      <c r="U68" s="36"/>
      <c r="V68" s="36"/>
      <c r="W68" s="36"/>
      <c r="X68" s="6"/>
      <c r="Y68" s="6"/>
      <c r="Z68" s="6"/>
      <c r="AA68" s="6"/>
      <c r="AB68" s="11"/>
      <c r="AC68" s="11"/>
      <c r="AD68" s="11"/>
      <c r="AE68" s="11"/>
      <c r="AF68" s="11"/>
      <c r="AG68" s="11"/>
    </row>
    <row r="69" spans="1:33" x14ac:dyDescent="0.25">
      <c r="A69" s="36" t="s">
        <v>78</v>
      </c>
      <c r="H69" s="6"/>
      <c r="I69" s="6"/>
      <c r="J69" s="6"/>
      <c r="K69" s="6"/>
      <c r="L69" s="6"/>
      <c r="M69" s="6"/>
      <c r="N69" s="6"/>
      <c r="O69" s="6"/>
      <c r="Q69" s="48"/>
    </row>
    <row r="70" spans="1:33" x14ac:dyDescent="0.25">
      <c r="A70" s="36" t="s">
        <v>115</v>
      </c>
    </row>
    <row r="71" spans="1:33" x14ac:dyDescent="0.25">
      <c r="A71" s="52" t="s">
        <v>114</v>
      </c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R71" s="37"/>
      <c r="S71" s="37"/>
      <c r="T71" s="37"/>
      <c r="U71" s="37"/>
      <c r="V71" s="37"/>
      <c r="W71" s="37"/>
      <c r="X71" s="37"/>
      <c r="Y71" s="37"/>
      <c r="Z71" s="37"/>
      <c r="AA71" s="37"/>
    </row>
  </sheetData>
  <dataValidations count="1">
    <dataValidation type="list" allowBlank="1" showInputMessage="1" showErrorMessage="1" sqref="M4" xr:uid="{B0953906-EDA2-4808-B88A-069C07269363}">
      <formula1>$AD$5:$AD$7</formula1>
    </dataValidation>
  </dataValidations>
  <hyperlinks>
    <hyperlink ref="A71" r:id="rId1" xr:uid="{D1292036-5A4D-4388-82A8-8B64543941E5}"/>
  </hyperlinks>
  <pageMargins left="0.51181102362204722" right="0.51181102362204722" top="0.51181102362204722" bottom="0.51181102362204722" header="0.27559055118110237" footer="0.27559055118110237"/>
  <pageSetup paperSize="9" scale="94" firstPageNumber="27" orientation="portrait" useFirstPageNumber="1" r:id="rId2"/>
  <headerFooter alignWithMargins="0">
    <oddHeader>&amp;R&amp;"Arial,Bold"ENERGY</oddHeader>
    <oddFooter>&amp;C29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D64E4-EC95-471C-9AC0-D6C2767D932B}">
  <sheetPr>
    <pageSetUpPr fitToPage="1"/>
  </sheetPr>
  <dimension ref="A1:AJ71"/>
  <sheetViews>
    <sheetView zoomScaleNormal="100" workbookViewId="0"/>
  </sheetViews>
  <sheetFormatPr defaultColWidth="9.1796875" defaultRowHeight="12.5" x14ac:dyDescent="0.25"/>
  <cols>
    <col min="1" max="1" width="19.1796875" style="11" customWidth="1"/>
    <col min="2" max="2" width="6.453125" style="11" customWidth="1"/>
    <col min="3" max="3" width="11.54296875" style="11" customWidth="1"/>
    <col min="4" max="4" width="7.1796875" style="11" customWidth="1"/>
    <col min="5" max="5" width="9" style="11" customWidth="1"/>
    <col min="6" max="6" width="6.81640625" style="11" customWidth="1"/>
    <col min="7" max="7" width="9.54296875" style="11" customWidth="1"/>
    <col min="8" max="8" width="8.453125" style="11" customWidth="1"/>
    <col min="9" max="9" width="8.54296875" style="11" customWidth="1"/>
    <col min="10" max="11" width="7.453125" style="11" customWidth="1"/>
    <col min="12" max="12" width="32.81640625" style="11" customWidth="1"/>
    <col min="13" max="14" width="7.453125" style="11" customWidth="1"/>
    <col min="15" max="15" width="9.1796875" style="11" customWidth="1"/>
    <col min="16" max="16" width="19.1796875" style="11" customWidth="1"/>
    <col min="17" max="17" width="6.453125" style="11" customWidth="1"/>
    <col min="18" max="18" width="11.54296875" style="11" customWidth="1"/>
    <col min="19" max="19" width="7.1796875" style="11" customWidth="1"/>
    <col min="20" max="20" width="9" style="11" customWidth="1"/>
    <col min="21" max="21" width="6.81640625" style="11" customWidth="1"/>
    <col min="22" max="22" width="9.54296875" style="11" customWidth="1"/>
    <col min="23" max="23" width="8.453125" style="11" customWidth="1"/>
    <col min="24" max="24" width="8.54296875" style="11" customWidth="1"/>
    <col min="25" max="25" width="7.453125" style="11" customWidth="1"/>
    <col min="26" max="27" width="9.26953125" style="11" customWidth="1"/>
    <col min="28" max="28" width="23.81640625" style="11" customWidth="1"/>
    <col min="29" max="29" width="9.26953125" style="11" customWidth="1"/>
    <col min="30" max="30" width="9.7265625" style="11" customWidth="1"/>
    <col min="31" max="16384" width="9.1796875" style="11"/>
  </cols>
  <sheetData>
    <row r="1" spans="1:36" s="4" customFormat="1" ht="21.75" customHeight="1" x14ac:dyDescent="0.5">
      <c r="A1" s="1" t="s">
        <v>84</v>
      </c>
      <c r="B1" s="2"/>
      <c r="C1" s="2"/>
      <c r="D1" s="2"/>
      <c r="E1" s="2"/>
      <c r="F1" s="2"/>
      <c r="G1" s="2"/>
      <c r="H1" s="3"/>
      <c r="P1" s="1" t="str">
        <f>A1</f>
        <v>Aggregate energy balance 1998</v>
      </c>
      <c r="Q1" s="2"/>
      <c r="R1" s="2"/>
      <c r="S1" s="2"/>
      <c r="T1" s="2"/>
      <c r="U1" s="2"/>
      <c r="V1" s="2"/>
      <c r="W1" s="3"/>
    </row>
    <row r="2" spans="1:36" ht="23.5" thickBot="1" x14ac:dyDescent="0.55000000000000004">
      <c r="A2" s="1" t="s">
        <v>0</v>
      </c>
      <c r="B2" s="6"/>
      <c r="C2" s="6"/>
      <c r="D2" s="6"/>
      <c r="E2" s="6"/>
      <c r="F2" s="6"/>
      <c r="G2" s="7"/>
      <c r="H2" s="8"/>
      <c r="I2" s="9"/>
      <c r="J2" s="40" t="str">
        <f>L4</f>
        <v>Terawatt hours</v>
      </c>
      <c r="K2" s="10"/>
      <c r="L2" s="10"/>
      <c r="M2" s="10"/>
      <c r="N2" s="10"/>
      <c r="P2" s="1" t="s">
        <v>0</v>
      </c>
      <c r="Q2" s="6"/>
      <c r="R2" s="6"/>
      <c r="S2" s="6"/>
      <c r="T2" s="6"/>
      <c r="U2" s="6"/>
      <c r="V2" s="7"/>
      <c r="W2" s="8"/>
      <c r="X2" s="9"/>
      <c r="Y2" s="10" t="s">
        <v>1</v>
      </c>
    </row>
    <row r="3" spans="1:36" s="15" customFormat="1" ht="33.75" customHeight="1" thickTop="1" x14ac:dyDescent="0.25">
      <c r="A3" s="12"/>
      <c r="B3" s="13" t="s">
        <v>2</v>
      </c>
      <c r="C3" s="14" t="s">
        <v>3</v>
      </c>
      <c r="D3" s="13" t="s">
        <v>4</v>
      </c>
      <c r="E3" s="13" t="s">
        <v>5</v>
      </c>
      <c r="F3" s="14" t="s">
        <v>6</v>
      </c>
      <c r="G3" s="14" t="s">
        <v>7</v>
      </c>
      <c r="H3" s="13" t="s">
        <v>8</v>
      </c>
      <c r="I3" s="13" t="s">
        <v>9</v>
      </c>
      <c r="J3" s="13" t="s">
        <v>11</v>
      </c>
      <c r="K3" s="38"/>
      <c r="L3" s="43" t="s">
        <v>76</v>
      </c>
      <c r="M3" s="44"/>
      <c r="N3" s="38"/>
      <c r="P3" s="12"/>
      <c r="Q3" s="13" t="s">
        <v>2</v>
      </c>
      <c r="R3" s="14" t="s">
        <v>70</v>
      </c>
      <c r="S3" s="13" t="s">
        <v>4</v>
      </c>
      <c r="T3" s="13" t="s">
        <v>5</v>
      </c>
      <c r="U3" s="14" t="s">
        <v>71</v>
      </c>
      <c r="V3" s="14" t="s">
        <v>72</v>
      </c>
      <c r="W3" s="13" t="s">
        <v>8</v>
      </c>
      <c r="X3" s="13" t="s">
        <v>9</v>
      </c>
      <c r="Y3" s="13" t="s">
        <v>11</v>
      </c>
    </row>
    <row r="4" spans="1:36" s="19" customFormat="1" ht="10.5" customHeight="1" x14ac:dyDescent="0.25">
      <c r="A4" s="16" t="s">
        <v>12</v>
      </c>
      <c r="B4" s="17"/>
      <c r="C4" s="18"/>
      <c r="D4" s="18"/>
      <c r="E4" s="18"/>
      <c r="F4" s="18"/>
      <c r="G4" s="18"/>
      <c r="H4" s="18"/>
      <c r="I4" s="18"/>
      <c r="J4" s="18"/>
      <c r="K4" s="18"/>
      <c r="L4" s="45" t="s">
        <v>68</v>
      </c>
      <c r="M4" s="46">
        <f>IF(L4=AB5,AC5,IF(L4=AB6,AC6,AC7))</f>
        <v>1.163E-2</v>
      </c>
      <c r="N4" s="18"/>
      <c r="P4" s="16" t="s">
        <v>12</v>
      </c>
      <c r="Q4" s="17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</row>
    <row r="5" spans="1:36" s="19" customFormat="1" ht="10.5" customHeight="1" x14ac:dyDescent="0.2">
      <c r="A5" s="6" t="s">
        <v>79</v>
      </c>
      <c r="B5" s="17">
        <f t="shared" ref="B5:B36" si="0">Q5*$M$4</f>
        <v>299.5555382</v>
      </c>
      <c r="C5" s="17">
        <f t="shared" ref="C5:C36" si="1">R5*$M$4</f>
        <v>0</v>
      </c>
      <c r="D5" s="17">
        <f t="shared" ref="D5:D36" si="2">S5*$M$4</f>
        <v>1689.4055499000001</v>
      </c>
      <c r="E5" s="17">
        <f t="shared" ref="E5:E36" si="3">T5*$M$4</f>
        <v>0</v>
      </c>
      <c r="F5" s="17">
        <f t="shared" ref="F5:F36" si="4">U5*$M$4</f>
        <v>1048.8589932</v>
      </c>
      <c r="G5" s="17">
        <f t="shared" ref="G5:G36" si="5">V5*$M$4</f>
        <v>24.155858900000002</v>
      </c>
      <c r="H5" s="17">
        <f t="shared" ref="H5:H36" si="6">W5*$M$4</f>
        <v>278.55989920000002</v>
      </c>
      <c r="I5" s="17">
        <f t="shared" ref="I5:I36" si="7">X5*$M$4</f>
        <v>0</v>
      </c>
      <c r="J5" s="17">
        <f t="shared" ref="J5:J36" si="8">Y5*$M$4</f>
        <v>3340.5359557000002</v>
      </c>
      <c r="K5" s="17"/>
      <c r="L5" s="17"/>
      <c r="M5" s="17"/>
      <c r="N5" s="17"/>
      <c r="O5" s="17"/>
      <c r="P5" s="6" t="s">
        <v>79</v>
      </c>
      <c r="Q5" s="17">
        <v>25757.14</v>
      </c>
      <c r="R5" s="17">
        <v>0</v>
      </c>
      <c r="S5" s="17">
        <v>145262.73000000001</v>
      </c>
      <c r="T5" s="17">
        <v>0</v>
      </c>
      <c r="U5" s="17">
        <v>90185.64</v>
      </c>
      <c r="V5" s="17">
        <v>2077.0300000000002</v>
      </c>
      <c r="W5" s="17">
        <v>23951.84</v>
      </c>
      <c r="X5" s="17">
        <v>0</v>
      </c>
      <c r="Y5" s="17">
        <v>287234.39</v>
      </c>
      <c r="Z5" s="18"/>
      <c r="AA5" s="18" t="s">
        <v>67</v>
      </c>
      <c r="AB5" s="18" t="s">
        <v>1</v>
      </c>
      <c r="AC5" s="18">
        <v>1</v>
      </c>
      <c r="AD5" s="18"/>
      <c r="AH5" s="51"/>
      <c r="AI5" s="51"/>
      <c r="AJ5" s="51"/>
    </row>
    <row r="6" spans="1:36" s="19" customFormat="1" ht="10.5" customHeight="1" x14ac:dyDescent="0.2">
      <c r="A6" s="6" t="s">
        <v>13</v>
      </c>
      <c r="B6" s="17">
        <f t="shared" si="0"/>
        <v>171.9096591</v>
      </c>
      <c r="C6" s="17">
        <f t="shared" si="1"/>
        <v>6.8560013</v>
      </c>
      <c r="D6" s="17">
        <f t="shared" si="2"/>
        <v>608.85003840000002</v>
      </c>
      <c r="E6" s="17">
        <f t="shared" si="3"/>
        <v>143.56758170000001</v>
      </c>
      <c r="F6" s="17">
        <f t="shared" si="4"/>
        <v>10.582020699999999</v>
      </c>
      <c r="G6" s="17">
        <f t="shared" si="5"/>
        <v>0</v>
      </c>
      <c r="H6" s="17">
        <f t="shared" si="6"/>
        <v>0</v>
      </c>
      <c r="I6" s="17">
        <f t="shared" si="7"/>
        <v>12.599011599999999</v>
      </c>
      <c r="J6" s="17">
        <f t="shared" si="8"/>
        <v>954.36419650000005</v>
      </c>
      <c r="K6" s="17"/>
      <c r="L6" s="17"/>
      <c r="M6" s="17"/>
      <c r="N6" s="17"/>
      <c r="O6" s="17"/>
      <c r="P6" s="6" t="s">
        <v>13</v>
      </c>
      <c r="Q6" s="17">
        <v>14781.57</v>
      </c>
      <c r="R6" s="17">
        <v>589.51</v>
      </c>
      <c r="S6" s="17">
        <v>52351.68</v>
      </c>
      <c r="T6" s="17">
        <v>12344.59</v>
      </c>
      <c r="U6" s="17">
        <v>909.89</v>
      </c>
      <c r="V6" s="17">
        <v>0</v>
      </c>
      <c r="W6" s="17">
        <v>0</v>
      </c>
      <c r="X6" s="17">
        <v>1083.32</v>
      </c>
      <c r="Y6" s="17">
        <v>82060.55</v>
      </c>
      <c r="Z6" s="18"/>
      <c r="AA6" s="18"/>
      <c r="AB6" s="18" t="s">
        <v>69</v>
      </c>
      <c r="AC6" s="42">
        <v>4.1868000000000002E-2</v>
      </c>
      <c r="AD6" s="18"/>
      <c r="AH6" s="51"/>
      <c r="AI6" s="51"/>
    </row>
    <row r="7" spans="1:36" s="19" customFormat="1" ht="10.5" customHeight="1" x14ac:dyDescent="0.2">
      <c r="A7" s="6" t="s">
        <v>14</v>
      </c>
      <c r="B7" s="17">
        <f t="shared" si="0"/>
        <v>-8.2127570999999993</v>
      </c>
      <c r="C7" s="17">
        <f t="shared" si="1"/>
        <v>-2.6130284000000001</v>
      </c>
      <c r="D7" s="17">
        <f t="shared" si="2"/>
        <v>-1075.9561954000001</v>
      </c>
      <c r="E7" s="17">
        <f t="shared" si="3"/>
        <v>-306.80893659999998</v>
      </c>
      <c r="F7" s="17">
        <f t="shared" si="4"/>
        <v>-31.603943499999996</v>
      </c>
      <c r="G7" s="17">
        <f t="shared" si="5"/>
        <v>0</v>
      </c>
      <c r="H7" s="17">
        <f t="shared" si="6"/>
        <v>0</v>
      </c>
      <c r="I7" s="17">
        <f t="shared" si="7"/>
        <v>-0.13095379999999998</v>
      </c>
      <c r="J7" s="17">
        <f t="shared" si="8"/>
        <v>-1425.3258148</v>
      </c>
      <c r="K7" s="17"/>
      <c r="L7" s="17"/>
      <c r="M7" s="17"/>
      <c r="N7" s="17"/>
      <c r="O7" s="17"/>
      <c r="P7" s="6" t="s">
        <v>14</v>
      </c>
      <c r="Q7" s="17">
        <v>-706.17</v>
      </c>
      <c r="R7" s="17">
        <v>-224.68</v>
      </c>
      <c r="S7" s="17">
        <v>-92515.58</v>
      </c>
      <c r="T7" s="17">
        <v>-26380.82</v>
      </c>
      <c r="U7" s="17">
        <v>-2717.45</v>
      </c>
      <c r="V7" s="17">
        <v>0</v>
      </c>
      <c r="W7" s="17">
        <v>0</v>
      </c>
      <c r="X7" s="17">
        <v>-11.26</v>
      </c>
      <c r="Y7" s="17">
        <v>-122555.96</v>
      </c>
      <c r="Z7" s="18"/>
      <c r="AA7" s="18"/>
      <c r="AB7" s="18" t="s">
        <v>68</v>
      </c>
      <c r="AC7" s="41">
        <v>1.163E-2</v>
      </c>
      <c r="AD7" s="18"/>
      <c r="AH7" s="51"/>
      <c r="AI7" s="51"/>
    </row>
    <row r="8" spans="1:36" s="19" customFormat="1" ht="10.5" customHeight="1" x14ac:dyDescent="0.2">
      <c r="A8" s="6" t="s">
        <v>15</v>
      </c>
      <c r="B8" s="17">
        <f t="shared" si="0"/>
        <v>0</v>
      </c>
      <c r="C8" s="17">
        <f t="shared" si="1"/>
        <v>0</v>
      </c>
      <c r="D8" s="17">
        <f t="shared" si="2"/>
        <v>0</v>
      </c>
      <c r="E8" s="17">
        <f t="shared" si="3"/>
        <v>-37.883213099999999</v>
      </c>
      <c r="F8" s="17">
        <f t="shared" si="4"/>
        <v>0</v>
      </c>
      <c r="G8" s="17">
        <f t="shared" si="5"/>
        <v>0</v>
      </c>
      <c r="H8" s="17">
        <f t="shared" si="6"/>
        <v>0</v>
      </c>
      <c r="I8" s="17">
        <f t="shared" si="7"/>
        <v>0</v>
      </c>
      <c r="J8" s="17">
        <f t="shared" si="8"/>
        <v>-37.883213099999999</v>
      </c>
      <c r="K8" s="17"/>
      <c r="L8" s="17"/>
      <c r="M8" s="17"/>
      <c r="N8" s="17"/>
      <c r="O8" s="17"/>
      <c r="P8" s="6" t="s">
        <v>15</v>
      </c>
      <c r="Q8" s="17">
        <v>0</v>
      </c>
      <c r="R8" s="17">
        <v>0</v>
      </c>
      <c r="S8" s="17">
        <v>0</v>
      </c>
      <c r="T8" s="17">
        <v>-3257.37</v>
      </c>
      <c r="U8" s="17">
        <v>0</v>
      </c>
      <c r="V8" s="17">
        <v>0</v>
      </c>
      <c r="W8" s="17">
        <v>0</v>
      </c>
      <c r="X8" s="17">
        <v>0</v>
      </c>
      <c r="Y8" s="17">
        <v>-3257.37</v>
      </c>
      <c r="Z8" s="18"/>
      <c r="AA8" s="18"/>
      <c r="AB8" s="18"/>
      <c r="AC8" s="18"/>
      <c r="AD8" s="18"/>
      <c r="AH8" s="51"/>
      <c r="AI8" s="51"/>
    </row>
    <row r="9" spans="1:36" s="19" customFormat="1" ht="10.5" customHeight="1" x14ac:dyDescent="0.2">
      <c r="A9" s="6" t="s">
        <v>16</v>
      </c>
      <c r="B9" s="24">
        <f t="shared" si="0"/>
        <v>10.546432900000001</v>
      </c>
      <c r="C9" s="24">
        <f t="shared" si="1"/>
        <v>-1.5600481999999998</v>
      </c>
      <c r="D9" s="24">
        <f t="shared" si="2"/>
        <v>-7.5431017000000002</v>
      </c>
      <c r="E9" s="24">
        <f t="shared" si="3"/>
        <v>-1.0748446</v>
      </c>
      <c r="F9" s="24">
        <f t="shared" si="4"/>
        <v>-2.0950281999999998</v>
      </c>
      <c r="G9" s="24">
        <f t="shared" si="5"/>
        <v>0</v>
      </c>
      <c r="H9" s="24">
        <f t="shared" si="6"/>
        <v>0</v>
      </c>
      <c r="I9" s="24">
        <f t="shared" si="7"/>
        <v>0</v>
      </c>
      <c r="J9" s="24">
        <f t="shared" si="8"/>
        <v>-1.7265898</v>
      </c>
      <c r="K9" s="20"/>
      <c r="L9" s="20"/>
      <c r="M9" s="20"/>
      <c r="N9" s="20"/>
      <c r="O9" s="20"/>
      <c r="P9" s="6" t="s">
        <v>73</v>
      </c>
      <c r="Q9" s="24">
        <v>906.83</v>
      </c>
      <c r="R9" s="24">
        <v>-134.13999999999999</v>
      </c>
      <c r="S9" s="24">
        <v>-648.59</v>
      </c>
      <c r="T9" s="24">
        <v>-92.42</v>
      </c>
      <c r="U9" s="24">
        <v>-180.14</v>
      </c>
      <c r="V9" s="24">
        <v>0</v>
      </c>
      <c r="W9" s="24">
        <v>0</v>
      </c>
      <c r="X9" s="24">
        <v>0</v>
      </c>
      <c r="Y9" s="24">
        <v>-148.46</v>
      </c>
      <c r="Z9" s="18"/>
      <c r="AA9" s="18"/>
      <c r="AB9" s="18"/>
      <c r="AC9" s="18"/>
      <c r="AD9" s="18"/>
      <c r="AH9" s="51"/>
      <c r="AI9" s="51"/>
    </row>
    <row r="10" spans="1:36" s="23" customFormat="1" ht="10.5" customHeight="1" x14ac:dyDescent="0.25">
      <c r="A10" s="21" t="s">
        <v>17</v>
      </c>
      <c r="B10" s="22">
        <f t="shared" si="0"/>
        <v>473.79887310000004</v>
      </c>
      <c r="C10" s="22">
        <f t="shared" si="1"/>
        <v>2.6829247000000001</v>
      </c>
      <c r="D10" s="22">
        <f t="shared" si="2"/>
        <v>1214.7562912000001</v>
      </c>
      <c r="E10" s="22">
        <f t="shared" si="3"/>
        <v>-202.19941259999999</v>
      </c>
      <c r="F10" s="22">
        <f t="shared" si="4"/>
        <v>1025.7420422</v>
      </c>
      <c r="G10" s="22">
        <f t="shared" si="5"/>
        <v>24.155858900000002</v>
      </c>
      <c r="H10" s="22">
        <f t="shared" si="6"/>
        <v>278.55989920000002</v>
      </c>
      <c r="I10" s="22">
        <f t="shared" si="7"/>
        <v>12.468057799999999</v>
      </c>
      <c r="J10" s="22">
        <f t="shared" si="8"/>
        <v>2829.9644182000002</v>
      </c>
      <c r="K10" s="25"/>
      <c r="L10" s="25"/>
      <c r="M10" s="25"/>
      <c r="N10" s="25"/>
      <c r="O10" s="17"/>
      <c r="P10" s="21" t="s">
        <v>17</v>
      </c>
      <c r="Q10" s="22">
        <v>40739.370000000003</v>
      </c>
      <c r="R10" s="22">
        <v>230.69</v>
      </c>
      <c r="S10" s="22">
        <v>104450.24000000001</v>
      </c>
      <c r="T10" s="22">
        <v>-17386.02</v>
      </c>
      <c r="U10" s="22">
        <v>88197.94</v>
      </c>
      <c r="V10" s="22">
        <v>2077.0300000000002</v>
      </c>
      <c r="W10" s="22">
        <v>23951.84</v>
      </c>
      <c r="X10" s="22">
        <v>1072.06</v>
      </c>
      <c r="Y10" s="22">
        <v>243333.14</v>
      </c>
      <c r="Z10" s="18"/>
      <c r="AA10" s="18"/>
      <c r="AB10" s="18"/>
      <c r="AC10" s="18"/>
      <c r="AD10" s="18"/>
      <c r="AH10" s="51"/>
      <c r="AI10" s="51"/>
    </row>
    <row r="11" spans="1:36" s="23" customFormat="1" ht="11.25" customHeight="1" x14ac:dyDescent="0.2">
      <c r="A11" s="21" t="s">
        <v>18</v>
      </c>
      <c r="B11" s="24">
        <f t="shared" si="0"/>
        <v>1.4971298999999998</v>
      </c>
      <c r="C11" s="24">
        <f t="shared" si="1"/>
        <v>-1.0407686999999999</v>
      </c>
      <c r="D11" s="24">
        <f t="shared" si="2"/>
        <v>-13.337865499999999</v>
      </c>
      <c r="E11" s="24">
        <f t="shared" si="3"/>
        <v>5.2847882999999998</v>
      </c>
      <c r="F11" s="24">
        <f t="shared" si="4"/>
        <v>2.9358771999999997</v>
      </c>
      <c r="G11" s="24">
        <f t="shared" si="5"/>
        <v>0</v>
      </c>
      <c r="H11" s="24">
        <f t="shared" si="6"/>
        <v>0</v>
      </c>
      <c r="I11" s="24">
        <f t="shared" si="7"/>
        <v>1.8610326000000001</v>
      </c>
      <c r="J11" s="24">
        <f t="shared" si="8"/>
        <v>-2.7999225000000001</v>
      </c>
      <c r="K11" s="24"/>
      <c r="L11" s="24"/>
      <c r="M11" s="24"/>
      <c r="N11" s="24"/>
      <c r="O11" s="17"/>
      <c r="P11" s="21" t="s">
        <v>74</v>
      </c>
      <c r="Q11" s="24">
        <v>128.72999999999999</v>
      </c>
      <c r="R11" s="24">
        <v>-89.49</v>
      </c>
      <c r="S11" s="24">
        <v>-1146.8499999999999</v>
      </c>
      <c r="T11" s="24">
        <v>454.41</v>
      </c>
      <c r="U11" s="24">
        <v>252.44</v>
      </c>
      <c r="V11" s="24">
        <v>0</v>
      </c>
      <c r="W11" s="24">
        <v>0</v>
      </c>
      <c r="X11" s="24">
        <v>160.02000000000001</v>
      </c>
      <c r="Y11" s="24">
        <v>-240.75</v>
      </c>
      <c r="Z11" s="18"/>
      <c r="AA11" s="18"/>
      <c r="AB11" s="18"/>
      <c r="AC11" s="18"/>
      <c r="AD11" s="18"/>
      <c r="AH11" s="51"/>
      <c r="AI11" s="51"/>
    </row>
    <row r="12" spans="1:36" s="23" customFormat="1" ht="10.5" customHeight="1" x14ac:dyDescent="0.25">
      <c r="A12" s="21" t="s">
        <v>19</v>
      </c>
      <c r="B12" s="22">
        <f t="shared" si="0"/>
        <v>472.30185949999998</v>
      </c>
      <c r="C12" s="22">
        <f t="shared" si="1"/>
        <v>3.7236934000000002</v>
      </c>
      <c r="D12" s="22">
        <f t="shared" si="2"/>
        <v>1228.0941567</v>
      </c>
      <c r="E12" s="22">
        <f t="shared" si="3"/>
        <v>-207.48431719999999</v>
      </c>
      <c r="F12" s="22">
        <f t="shared" si="4"/>
        <v>1022.806165</v>
      </c>
      <c r="G12" s="22">
        <f t="shared" si="5"/>
        <v>24.155858900000002</v>
      </c>
      <c r="H12" s="22">
        <f t="shared" si="6"/>
        <v>278.55989920000002</v>
      </c>
      <c r="I12" s="22">
        <f t="shared" si="7"/>
        <v>10.607025199999999</v>
      </c>
      <c r="J12" s="22">
        <f t="shared" si="8"/>
        <v>2832.7643407</v>
      </c>
      <c r="K12" s="25"/>
      <c r="L12" s="25"/>
      <c r="M12" s="25"/>
      <c r="N12" s="25"/>
      <c r="O12" s="17"/>
      <c r="P12" s="21" t="s">
        <v>19</v>
      </c>
      <c r="Q12" s="22">
        <v>40610.65</v>
      </c>
      <c r="R12" s="22">
        <v>320.18</v>
      </c>
      <c r="S12" s="22">
        <v>105597.09</v>
      </c>
      <c r="T12" s="22">
        <v>-17840.439999999999</v>
      </c>
      <c r="U12" s="22">
        <v>87945.5</v>
      </c>
      <c r="V12" s="22">
        <v>2077.0300000000002</v>
      </c>
      <c r="W12" s="22">
        <v>23951.84</v>
      </c>
      <c r="X12" s="22">
        <v>912.04</v>
      </c>
      <c r="Y12" s="22">
        <v>243573.89</v>
      </c>
      <c r="Z12" s="18"/>
      <c r="AA12" s="18"/>
      <c r="AB12" s="18"/>
      <c r="AC12" s="18"/>
      <c r="AD12" s="18"/>
      <c r="AH12" s="51"/>
      <c r="AI12" s="51"/>
    </row>
    <row r="13" spans="1:36" s="19" customFormat="1" ht="10.5" customHeight="1" x14ac:dyDescent="0.2">
      <c r="A13" s="6" t="s">
        <v>20</v>
      </c>
      <c r="B13" s="24">
        <f t="shared" si="0"/>
        <v>0</v>
      </c>
      <c r="C13" s="24">
        <f t="shared" si="1"/>
        <v>-1.5039916</v>
      </c>
      <c r="D13" s="24">
        <f t="shared" si="2"/>
        <v>-31.740130799999996</v>
      </c>
      <c r="E13" s="24">
        <f t="shared" si="3"/>
        <v>31.4586848</v>
      </c>
      <c r="F13" s="24">
        <f t="shared" si="4"/>
        <v>-0.60801640000000001</v>
      </c>
      <c r="G13" s="24">
        <f t="shared" si="5"/>
        <v>0</v>
      </c>
      <c r="H13" s="24">
        <f t="shared" si="6"/>
        <v>-5.9939856999999996</v>
      </c>
      <c r="I13" s="24">
        <f t="shared" si="7"/>
        <v>5.9939856999999996</v>
      </c>
      <c r="J13" s="24">
        <f t="shared" si="8"/>
        <v>-2.3934540000000002</v>
      </c>
      <c r="K13" s="24"/>
      <c r="L13" s="24"/>
      <c r="M13" s="24"/>
      <c r="N13" s="24"/>
      <c r="O13" s="17"/>
      <c r="P13" s="6" t="s">
        <v>20</v>
      </c>
      <c r="Q13" s="24">
        <v>0</v>
      </c>
      <c r="R13" s="24">
        <v>-129.32</v>
      </c>
      <c r="S13" s="24">
        <v>-2729.16</v>
      </c>
      <c r="T13" s="24">
        <v>2704.96</v>
      </c>
      <c r="U13" s="24">
        <v>-52.28</v>
      </c>
      <c r="V13" s="24">
        <v>0</v>
      </c>
      <c r="W13" s="24">
        <v>-515.39</v>
      </c>
      <c r="X13" s="24">
        <v>515.39</v>
      </c>
      <c r="Y13" s="24">
        <v>-205.8</v>
      </c>
      <c r="Z13" s="18"/>
      <c r="AA13" s="18"/>
      <c r="AB13" s="18"/>
      <c r="AC13" s="18"/>
      <c r="AD13" s="18"/>
      <c r="AH13" s="51"/>
      <c r="AI13" s="51"/>
    </row>
    <row r="14" spans="1:36" s="19" customFormat="1" ht="10.5" customHeight="1" x14ac:dyDescent="0.25">
      <c r="A14" s="16" t="s">
        <v>21</v>
      </c>
      <c r="B14" s="25">
        <f t="shared" si="0"/>
        <v>-429.04081810000002</v>
      </c>
      <c r="C14" s="25">
        <f t="shared" si="1"/>
        <v>39.351035400000001</v>
      </c>
      <c r="D14" s="25">
        <f t="shared" si="2"/>
        <v>-1191.4051119999999</v>
      </c>
      <c r="E14" s="25">
        <f t="shared" si="3"/>
        <v>1157.8462818</v>
      </c>
      <c r="F14" s="25">
        <f t="shared" si="4"/>
        <v>-267.7329507</v>
      </c>
      <c r="G14" s="25">
        <f t="shared" si="5"/>
        <v>-14.094280700000001</v>
      </c>
      <c r="H14" s="25">
        <f t="shared" si="6"/>
        <v>-272.56591350000002</v>
      </c>
      <c r="I14" s="25">
        <f t="shared" si="7"/>
        <v>355.08401989999999</v>
      </c>
      <c r="J14" s="25">
        <f t="shared" si="8"/>
        <v>-622.55773790000001</v>
      </c>
      <c r="K14" s="25"/>
      <c r="L14" s="25"/>
      <c r="M14" s="25"/>
      <c r="N14" s="25"/>
      <c r="O14" s="17"/>
      <c r="P14" s="16" t="s">
        <v>21</v>
      </c>
      <c r="Q14" s="25">
        <v>-36890.870000000003</v>
      </c>
      <c r="R14" s="25">
        <v>3383.58</v>
      </c>
      <c r="S14" s="25">
        <v>-102442.4</v>
      </c>
      <c r="T14" s="25">
        <v>99556.86</v>
      </c>
      <c r="U14" s="25">
        <v>-23020.89</v>
      </c>
      <c r="V14" s="25">
        <v>-1211.8900000000001</v>
      </c>
      <c r="W14" s="25">
        <v>-23436.45</v>
      </c>
      <c r="X14" s="25">
        <v>30531.73</v>
      </c>
      <c r="Y14" s="25">
        <v>-53530.33</v>
      </c>
      <c r="Z14" s="18"/>
      <c r="AA14" s="18"/>
      <c r="AB14" s="18"/>
      <c r="AC14" s="18"/>
      <c r="AD14" s="18"/>
      <c r="AH14" s="51"/>
      <c r="AI14" s="51"/>
    </row>
    <row r="15" spans="1:36" s="19" customFormat="1" ht="10.5" customHeight="1" x14ac:dyDescent="0.2">
      <c r="A15" s="6" t="s">
        <v>22</v>
      </c>
      <c r="B15" s="17">
        <f t="shared" si="0"/>
        <v>-347.76374899999996</v>
      </c>
      <c r="C15" s="17">
        <f t="shared" si="1"/>
        <v>-10.475024700000001</v>
      </c>
      <c r="D15" s="17">
        <f t="shared" si="2"/>
        <v>0</v>
      </c>
      <c r="E15" s="17">
        <f t="shared" si="3"/>
        <v>-17.235543700000001</v>
      </c>
      <c r="F15" s="17">
        <f t="shared" si="4"/>
        <v>-267.7329507</v>
      </c>
      <c r="G15" s="17">
        <f t="shared" si="5"/>
        <v>-14.094280700000001</v>
      </c>
      <c r="H15" s="17">
        <f t="shared" si="6"/>
        <v>-272.56591350000002</v>
      </c>
      <c r="I15" s="17">
        <f t="shared" si="7"/>
        <v>355.08401989999999</v>
      </c>
      <c r="J15" s="17">
        <f t="shared" si="8"/>
        <v>-574.78344240000001</v>
      </c>
      <c r="K15" s="17"/>
      <c r="L15" s="17"/>
      <c r="M15" s="17"/>
      <c r="N15" s="17"/>
      <c r="O15" s="17"/>
      <c r="P15" s="6" t="s">
        <v>22</v>
      </c>
      <c r="Q15" s="17">
        <v>-29902.3</v>
      </c>
      <c r="R15" s="17">
        <v>-900.69</v>
      </c>
      <c r="S15" s="17">
        <v>0</v>
      </c>
      <c r="T15" s="17">
        <v>-1481.99</v>
      </c>
      <c r="U15" s="17">
        <v>-23020.89</v>
      </c>
      <c r="V15" s="17">
        <v>-1211.8900000000001</v>
      </c>
      <c r="W15" s="17">
        <v>-23436.45</v>
      </c>
      <c r="X15" s="17">
        <v>30531.73</v>
      </c>
      <c r="Y15" s="17">
        <v>-49422.48</v>
      </c>
      <c r="Z15" s="18"/>
      <c r="AA15" s="18"/>
      <c r="AB15" s="18"/>
      <c r="AC15" s="18"/>
      <c r="AD15" s="18"/>
      <c r="AH15" s="51"/>
      <c r="AI15" s="51"/>
    </row>
    <row r="16" spans="1:36" s="19" customFormat="1" ht="10.5" customHeight="1" x14ac:dyDescent="0.2">
      <c r="A16" s="6" t="s">
        <v>23</v>
      </c>
      <c r="B16" s="17">
        <f t="shared" si="0"/>
        <v>-333.92881729999999</v>
      </c>
      <c r="C16" s="17">
        <f t="shared" si="1"/>
        <v>0</v>
      </c>
      <c r="D16" s="17">
        <f t="shared" si="2"/>
        <v>0</v>
      </c>
      <c r="E16" s="17">
        <f t="shared" si="3"/>
        <v>-9.1167569999999998</v>
      </c>
      <c r="F16" s="17">
        <f t="shared" si="4"/>
        <v>-236.2999682</v>
      </c>
      <c r="G16" s="17">
        <f t="shared" si="5"/>
        <v>-1.704958</v>
      </c>
      <c r="H16" s="17">
        <f t="shared" si="6"/>
        <v>-272.56591350000002</v>
      </c>
      <c r="I16" s="17">
        <f t="shared" si="7"/>
        <v>327.90296540000003</v>
      </c>
      <c r="J16" s="17">
        <f t="shared" si="8"/>
        <v>-525.71333229999993</v>
      </c>
      <c r="K16" s="17"/>
      <c r="L16" s="17"/>
      <c r="M16" s="17"/>
      <c r="N16" s="17"/>
      <c r="O16" s="17"/>
      <c r="P16" s="6" t="s">
        <v>23</v>
      </c>
      <c r="Q16" s="17">
        <v>-28712.71</v>
      </c>
      <c r="R16" s="17">
        <v>0</v>
      </c>
      <c r="S16" s="17">
        <v>0</v>
      </c>
      <c r="T16" s="17">
        <v>-783.9</v>
      </c>
      <c r="U16" s="17">
        <v>-20318.14</v>
      </c>
      <c r="V16" s="17">
        <v>-146.6</v>
      </c>
      <c r="W16" s="17">
        <v>-23436.45</v>
      </c>
      <c r="X16" s="17">
        <v>28194.58</v>
      </c>
      <c r="Y16" s="17">
        <v>-45203.21</v>
      </c>
      <c r="Z16" s="18"/>
      <c r="AA16" s="18"/>
      <c r="AB16" s="18"/>
      <c r="AC16" s="18"/>
      <c r="AD16" s="18"/>
      <c r="AH16" s="51"/>
      <c r="AI16" s="51"/>
    </row>
    <row r="17" spans="1:35" s="19" customFormat="1" ht="10.5" customHeight="1" x14ac:dyDescent="0.2">
      <c r="A17" s="6" t="s">
        <v>24</v>
      </c>
      <c r="B17" s="17">
        <f t="shared" si="0"/>
        <v>-13.834931699999999</v>
      </c>
      <c r="C17" s="17">
        <f t="shared" si="1"/>
        <v>-10.475024700000001</v>
      </c>
      <c r="D17" s="17">
        <f t="shared" si="2"/>
        <v>0</v>
      </c>
      <c r="E17" s="17">
        <f t="shared" si="3"/>
        <v>-8.1187866999999994</v>
      </c>
      <c r="F17" s="17">
        <f t="shared" si="4"/>
        <v>-31.432982499999998</v>
      </c>
      <c r="G17" s="17">
        <f t="shared" si="5"/>
        <v>-12.389322699999999</v>
      </c>
      <c r="H17" s="17">
        <f t="shared" si="6"/>
        <v>0</v>
      </c>
      <c r="I17" s="17">
        <f t="shared" si="7"/>
        <v>27.181054500000002</v>
      </c>
      <c r="J17" s="17">
        <f t="shared" si="8"/>
        <v>-49.070110100000001</v>
      </c>
      <c r="K17" s="17"/>
      <c r="L17" s="17"/>
      <c r="M17" s="17"/>
      <c r="N17" s="17"/>
      <c r="O17" s="17"/>
      <c r="P17" s="6" t="s">
        <v>24</v>
      </c>
      <c r="Q17" s="17">
        <v>-1189.5899999999999</v>
      </c>
      <c r="R17" s="17">
        <v>-900.69</v>
      </c>
      <c r="S17" s="17">
        <v>0</v>
      </c>
      <c r="T17" s="17">
        <v>-698.09</v>
      </c>
      <c r="U17" s="17">
        <v>-2702.75</v>
      </c>
      <c r="V17" s="17">
        <v>-1065.29</v>
      </c>
      <c r="W17" s="17">
        <v>0</v>
      </c>
      <c r="X17" s="17">
        <v>2337.15</v>
      </c>
      <c r="Y17" s="17">
        <v>-4219.2700000000004</v>
      </c>
      <c r="Z17" s="18"/>
      <c r="AA17" s="18"/>
      <c r="AB17" s="18"/>
      <c r="AC17" s="18"/>
      <c r="AD17" s="18"/>
      <c r="AH17" s="51"/>
      <c r="AI17" s="51"/>
    </row>
    <row r="18" spans="1:35" s="26" customFormat="1" ht="10.5" customHeight="1" x14ac:dyDescent="0.2">
      <c r="A18" s="6" t="s">
        <v>25</v>
      </c>
      <c r="B18" s="17">
        <f t="shared" si="0"/>
        <v>0</v>
      </c>
      <c r="C18" s="17">
        <f t="shared" si="1"/>
        <v>0</v>
      </c>
      <c r="D18" s="17">
        <f t="shared" si="2"/>
        <v>0</v>
      </c>
      <c r="E18" s="17">
        <f t="shared" si="3"/>
        <v>0</v>
      </c>
      <c r="F18" s="17">
        <f t="shared" si="4"/>
        <v>0</v>
      </c>
      <c r="G18" s="17">
        <f t="shared" si="5"/>
        <v>0</v>
      </c>
      <c r="H18" s="17">
        <f t="shared" si="6"/>
        <v>0</v>
      </c>
      <c r="I18" s="17">
        <f t="shared" si="7"/>
        <v>0</v>
      </c>
      <c r="J18" s="17">
        <f t="shared" si="8"/>
        <v>0</v>
      </c>
      <c r="K18" s="17"/>
      <c r="L18" s="17"/>
      <c r="M18" s="17"/>
      <c r="N18" s="17"/>
      <c r="O18" s="17"/>
      <c r="P18" s="6" t="s">
        <v>25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0</v>
      </c>
      <c r="Y18" s="17">
        <v>0</v>
      </c>
      <c r="Z18" s="18"/>
      <c r="AA18" s="18"/>
      <c r="AB18" s="18"/>
      <c r="AC18" s="18"/>
      <c r="AD18" s="18"/>
      <c r="AH18" s="51"/>
      <c r="AI18" s="51"/>
    </row>
    <row r="19" spans="1:35" s="19" customFormat="1" ht="10.5" customHeight="1" x14ac:dyDescent="0.2">
      <c r="A19" s="6" t="s">
        <v>26</v>
      </c>
      <c r="B19" s="17">
        <f t="shared" si="0"/>
        <v>0</v>
      </c>
      <c r="C19" s="17">
        <f t="shared" si="1"/>
        <v>0</v>
      </c>
      <c r="D19" s="17">
        <f t="shared" si="2"/>
        <v>-1191.4051119999999</v>
      </c>
      <c r="E19" s="17">
        <f t="shared" si="3"/>
        <v>1178.3011257999999</v>
      </c>
      <c r="F19" s="17">
        <f t="shared" si="4"/>
        <v>0</v>
      </c>
      <c r="G19" s="17">
        <f t="shared" si="5"/>
        <v>0</v>
      </c>
      <c r="H19" s="17">
        <f t="shared" si="6"/>
        <v>0</v>
      </c>
      <c r="I19" s="17">
        <f t="shared" si="7"/>
        <v>0</v>
      </c>
      <c r="J19" s="17">
        <f t="shared" si="8"/>
        <v>-13.1039862</v>
      </c>
      <c r="K19" s="17"/>
      <c r="L19" s="17"/>
      <c r="M19" s="17"/>
      <c r="N19" s="17"/>
      <c r="O19" s="17"/>
      <c r="P19" s="6" t="s">
        <v>26</v>
      </c>
      <c r="Q19" s="17">
        <v>0</v>
      </c>
      <c r="R19" s="17">
        <v>0</v>
      </c>
      <c r="S19" s="17">
        <v>-102442.4</v>
      </c>
      <c r="T19" s="17">
        <v>101315.66</v>
      </c>
      <c r="U19" s="17">
        <v>0</v>
      </c>
      <c r="V19" s="17">
        <v>0</v>
      </c>
      <c r="W19" s="17">
        <v>0</v>
      </c>
      <c r="X19" s="17">
        <v>0</v>
      </c>
      <c r="Y19" s="17">
        <v>-1126.74</v>
      </c>
      <c r="Z19" s="18"/>
      <c r="AA19" s="18"/>
      <c r="AB19" s="18"/>
      <c r="AC19" s="18"/>
      <c r="AD19" s="18"/>
      <c r="AH19" s="51"/>
      <c r="AI19" s="51"/>
    </row>
    <row r="20" spans="1:35" s="19" customFormat="1" ht="10.5" customHeight="1" x14ac:dyDescent="0.2">
      <c r="A20" s="6" t="s">
        <v>27</v>
      </c>
      <c r="B20" s="17">
        <f t="shared" si="0"/>
        <v>-71.077908000000008</v>
      </c>
      <c r="C20" s="17">
        <f t="shared" si="1"/>
        <v>66.718518799999998</v>
      </c>
      <c r="D20" s="17">
        <f t="shared" si="2"/>
        <v>0</v>
      </c>
      <c r="E20" s="17">
        <f t="shared" si="3"/>
        <v>0</v>
      </c>
      <c r="F20" s="17">
        <f t="shared" si="4"/>
        <v>0</v>
      </c>
      <c r="G20" s="17">
        <f t="shared" si="5"/>
        <v>0</v>
      </c>
      <c r="H20" s="17">
        <f t="shared" si="6"/>
        <v>0</v>
      </c>
      <c r="I20" s="17">
        <f t="shared" si="7"/>
        <v>0</v>
      </c>
      <c r="J20" s="17">
        <f t="shared" si="8"/>
        <v>-4.3593891999999999</v>
      </c>
      <c r="K20" s="17"/>
      <c r="L20" s="17"/>
      <c r="M20" s="17"/>
      <c r="N20" s="17"/>
      <c r="O20" s="17"/>
      <c r="P20" s="6" t="s">
        <v>27</v>
      </c>
      <c r="Q20" s="17">
        <v>-6111.6</v>
      </c>
      <c r="R20" s="17">
        <v>5736.76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-374.84</v>
      </c>
      <c r="Z20" s="18"/>
      <c r="AA20" s="18"/>
      <c r="AB20" s="18"/>
      <c r="AC20" s="18"/>
      <c r="AD20" s="18"/>
      <c r="AH20" s="51"/>
      <c r="AI20" s="51"/>
    </row>
    <row r="21" spans="1:35" s="19" customFormat="1" ht="10.5" customHeight="1" x14ac:dyDescent="0.2">
      <c r="A21" s="6" t="s">
        <v>28</v>
      </c>
      <c r="B21" s="17">
        <f t="shared" si="0"/>
        <v>-4.8637822999999996</v>
      </c>
      <c r="C21" s="17">
        <f t="shared" si="1"/>
        <v>-22.145962300000001</v>
      </c>
      <c r="D21" s="17">
        <f t="shared" si="2"/>
        <v>0</v>
      </c>
      <c r="E21" s="17">
        <f t="shared" si="3"/>
        <v>-3.2193003</v>
      </c>
      <c r="F21" s="17">
        <f t="shared" si="4"/>
        <v>0</v>
      </c>
      <c r="G21" s="17">
        <f t="shared" si="5"/>
        <v>0</v>
      </c>
      <c r="H21" s="17">
        <f t="shared" si="6"/>
        <v>0</v>
      </c>
      <c r="I21" s="17">
        <f t="shared" si="7"/>
        <v>0</v>
      </c>
      <c r="J21" s="17">
        <f t="shared" si="8"/>
        <v>-30.229044899999998</v>
      </c>
      <c r="K21" s="17"/>
      <c r="L21" s="17"/>
      <c r="M21" s="17"/>
      <c r="N21" s="17"/>
      <c r="O21" s="17"/>
      <c r="P21" s="6" t="s">
        <v>28</v>
      </c>
      <c r="Q21" s="17">
        <v>-418.21</v>
      </c>
      <c r="R21" s="17">
        <v>-1904.21</v>
      </c>
      <c r="S21" s="17">
        <v>0</v>
      </c>
      <c r="T21" s="17">
        <v>-276.81</v>
      </c>
      <c r="U21" s="17">
        <v>0</v>
      </c>
      <c r="V21" s="17">
        <v>0</v>
      </c>
      <c r="W21" s="17">
        <v>0</v>
      </c>
      <c r="X21" s="17">
        <v>0</v>
      </c>
      <c r="Y21" s="17">
        <v>-2599.23</v>
      </c>
      <c r="Z21" s="18"/>
      <c r="AA21" s="18"/>
      <c r="AB21" s="18"/>
      <c r="AC21" s="18"/>
      <c r="AD21" s="18"/>
      <c r="AH21" s="51"/>
      <c r="AI21" s="51"/>
    </row>
    <row r="22" spans="1:35" s="19" customFormat="1" ht="10.5" customHeight="1" x14ac:dyDescent="0.2">
      <c r="A22" s="6" t="s">
        <v>29</v>
      </c>
      <c r="B22" s="17">
        <f t="shared" si="0"/>
        <v>-5.3352624999999998</v>
      </c>
      <c r="C22" s="17">
        <f t="shared" si="1"/>
        <v>5.2535036000000002</v>
      </c>
      <c r="D22" s="17">
        <f t="shared" si="2"/>
        <v>0</v>
      </c>
      <c r="E22" s="17">
        <f t="shared" si="3"/>
        <v>0</v>
      </c>
      <c r="F22" s="17">
        <f t="shared" si="4"/>
        <v>0</v>
      </c>
      <c r="G22" s="17">
        <f t="shared" si="5"/>
        <v>0</v>
      </c>
      <c r="H22" s="17">
        <f t="shared" si="6"/>
        <v>0</v>
      </c>
      <c r="I22" s="17">
        <f t="shared" si="7"/>
        <v>0</v>
      </c>
      <c r="J22" s="17">
        <f t="shared" si="8"/>
        <v>-8.1875199999999995E-2</v>
      </c>
      <c r="K22" s="17"/>
      <c r="L22" s="17"/>
      <c r="M22" s="17"/>
      <c r="N22" s="17"/>
      <c r="O22" s="17"/>
      <c r="P22" s="6" t="s">
        <v>29</v>
      </c>
      <c r="Q22" s="17">
        <v>-458.75</v>
      </c>
      <c r="R22" s="17">
        <v>451.72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-7.04</v>
      </c>
      <c r="Z22" s="18"/>
      <c r="AA22" s="18"/>
      <c r="AB22" s="18"/>
      <c r="AC22" s="18"/>
      <c r="AD22" s="18"/>
      <c r="AH22" s="51"/>
      <c r="AI22" s="51"/>
    </row>
    <row r="23" spans="1:35" s="19" customFormat="1" ht="10.5" customHeight="1" x14ac:dyDescent="0.2">
      <c r="A23" s="27" t="s">
        <v>77</v>
      </c>
      <c r="B23" s="28">
        <f t="shared" si="0"/>
        <v>0</v>
      </c>
      <c r="C23" s="28">
        <f t="shared" si="1"/>
        <v>0</v>
      </c>
      <c r="D23" s="28">
        <f t="shared" si="2"/>
        <v>0</v>
      </c>
      <c r="E23" s="28">
        <f t="shared" si="3"/>
        <v>0</v>
      </c>
      <c r="F23" s="28">
        <f t="shared" si="4"/>
        <v>0</v>
      </c>
      <c r="G23" s="28">
        <f t="shared" si="5"/>
        <v>0</v>
      </c>
      <c r="H23" s="28">
        <f t="shared" si="6"/>
        <v>0</v>
      </c>
      <c r="I23" s="28">
        <f t="shared" si="7"/>
        <v>0</v>
      </c>
      <c r="J23" s="28">
        <f t="shared" si="8"/>
        <v>0</v>
      </c>
      <c r="K23" s="17"/>
      <c r="L23" s="17"/>
      <c r="M23" s="17"/>
      <c r="N23" s="17"/>
      <c r="O23" s="17"/>
      <c r="P23" s="27" t="s">
        <v>77</v>
      </c>
      <c r="Q23" s="28">
        <v>0</v>
      </c>
      <c r="R23" s="28">
        <v>0</v>
      </c>
      <c r="S23" s="28">
        <v>0</v>
      </c>
      <c r="T23" s="28">
        <v>0</v>
      </c>
      <c r="U23" s="28">
        <v>0</v>
      </c>
      <c r="V23" s="28">
        <v>0</v>
      </c>
      <c r="W23" s="28">
        <v>0</v>
      </c>
      <c r="X23" s="28">
        <v>0</v>
      </c>
      <c r="Y23" s="28">
        <v>0</v>
      </c>
      <c r="Z23" s="18"/>
      <c r="AA23" s="18"/>
      <c r="AB23" s="18"/>
      <c r="AC23" s="18"/>
      <c r="AD23" s="18"/>
      <c r="AH23" s="51"/>
      <c r="AI23" s="51"/>
    </row>
    <row r="24" spans="1:35" s="19" customFormat="1" ht="10.5" customHeight="1" x14ac:dyDescent="0.25">
      <c r="A24" s="16" t="s">
        <v>31</v>
      </c>
      <c r="B24" s="25">
        <f t="shared" si="0"/>
        <v>4.1286499999999997E-2</v>
      </c>
      <c r="C24" s="25">
        <f t="shared" si="1"/>
        <v>13.779805499999998</v>
      </c>
      <c r="D24" s="25">
        <f t="shared" si="2"/>
        <v>4.9489139</v>
      </c>
      <c r="E24" s="25">
        <f t="shared" si="3"/>
        <v>76.845457600000003</v>
      </c>
      <c r="F24" s="25">
        <f t="shared" si="4"/>
        <v>76.116023999999996</v>
      </c>
      <c r="G24" s="25">
        <f t="shared" si="5"/>
        <v>0</v>
      </c>
      <c r="H24" s="25">
        <f t="shared" si="6"/>
        <v>0</v>
      </c>
      <c r="I24" s="25">
        <f t="shared" si="7"/>
        <v>28.050048099999998</v>
      </c>
      <c r="J24" s="25">
        <f t="shared" si="8"/>
        <v>199.78141930000001</v>
      </c>
      <c r="K24" s="25"/>
      <c r="L24" s="25"/>
      <c r="M24" s="25"/>
      <c r="N24" s="25"/>
      <c r="O24" s="17"/>
      <c r="P24" s="16" t="s">
        <v>31</v>
      </c>
      <c r="Q24" s="25">
        <v>3.55</v>
      </c>
      <c r="R24" s="25">
        <v>1184.8499999999999</v>
      </c>
      <c r="S24" s="25">
        <v>425.53</v>
      </c>
      <c r="T24" s="25">
        <v>6607.52</v>
      </c>
      <c r="U24" s="25">
        <v>6544.8</v>
      </c>
      <c r="V24" s="25">
        <v>0</v>
      </c>
      <c r="W24" s="25">
        <v>0</v>
      </c>
      <c r="X24" s="25">
        <v>2411.87</v>
      </c>
      <c r="Y24" s="25">
        <v>17178.11</v>
      </c>
      <c r="Z24" s="18"/>
      <c r="AA24" s="18"/>
      <c r="AB24" s="18"/>
      <c r="AC24" s="18"/>
      <c r="AD24" s="18"/>
      <c r="AH24" s="51"/>
      <c r="AI24" s="51"/>
    </row>
    <row r="25" spans="1:35" s="19" customFormat="1" ht="10.5" customHeight="1" x14ac:dyDescent="0.2">
      <c r="A25" s="6" t="s">
        <v>22</v>
      </c>
      <c r="B25" s="17">
        <f t="shared" si="0"/>
        <v>0</v>
      </c>
      <c r="C25" s="17">
        <f t="shared" si="1"/>
        <v>0</v>
      </c>
      <c r="D25" s="17">
        <f t="shared" si="2"/>
        <v>0</v>
      </c>
      <c r="E25" s="17">
        <f t="shared" si="3"/>
        <v>0</v>
      </c>
      <c r="F25" s="17">
        <f t="shared" si="4"/>
        <v>0</v>
      </c>
      <c r="G25" s="17">
        <f t="shared" si="5"/>
        <v>0</v>
      </c>
      <c r="H25" s="17">
        <f t="shared" si="6"/>
        <v>0</v>
      </c>
      <c r="I25" s="17">
        <f t="shared" si="7"/>
        <v>17.4080166</v>
      </c>
      <c r="J25" s="17">
        <f t="shared" si="8"/>
        <v>17.4080166</v>
      </c>
      <c r="K25" s="17"/>
      <c r="L25" s="17"/>
      <c r="M25" s="17"/>
      <c r="N25" s="17"/>
      <c r="O25" s="17"/>
      <c r="P25" s="6" t="s">
        <v>22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1496.82</v>
      </c>
      <c r="Y25" s="17">
        <v>1496.82</v>
      </c>
      <c r="Z25" s="18"/>
      <c r="AA25" s="18"/>
      <c r="AB25" s="18"/>
      <c r="AC25" s="18"/>
      <c r="AD25" s="18"/>
      <c r="AH25" s="51"/>
      <c r="AI25" s="51"/>
    </row>
    <row r="26" spans="1:35" s="19" customFormat="1" ht="10.5" customHeight="1" x14ac:dyDescent="0.2">
      <c r="A26" s="6" t="s">
        <v>32</v>
      </c>
      <c r="B26" s="17">
        <f t="shared" si="0"/>
        <v>0</v>
      </c>
      <c r="C26" s="17">
        <f t="shared" si="1"/>
        <v>0</v>
      </c>
      <c r="D26" s="17">
        <f t="shared" si="2"/>
        <v>4.9489139</v>
      </c>
      <c r="E26" s="17">
        <f t="shared" si="3"/>
        <v>0</v>
      </c>
      <c r="F26" s="17">
        <f t="shared" si="4"/>
        <v>65.500043699999992</v>
      </c>
      <c r="G26" s="17">
        <f t="shared" si="5"/>
        <v>0</v>
      </c>
      <c r="H26" s="17">
        <f t="shared" si="6"/>
        <v>0</v>
      </c>
      <c r="I26" s="17">
        <f t="shared" si="7"/>
        <v>0.53695709999999996</v>
      </c>
      <c r="J26" s="17">
        <f t="shared" si="8"/>
        <v>70.985914699999995</v>
      </c>
      <c r="K26" s="17"/>
      <c r="L26" s="17"/>
      <c r="M26" s="17"/>
      <c r="N26" s="17"/>
      <c r="O26" s="17"/>
      <c r="P26" s="6" t="s">
        <v>32</v>
      </c>
      <c r="Q26" s="17">
        <v>0</v>
      </c>
      <c r="R26" s="17">
        <v>0</v>
      </c>
      <c r="S26" s="17">
        <v>425.53</v>
      </c>
      <c r="T26" s="17">
        <v>0</v>
      </c>
      <c r="U26" s="17">
        <v>5631.99</v>
      </c>
      <c r="V26" s="17">
        <v>0</v>
      </c>
      <c r="W26" s="17">
        <v>0</v>
      </c>
      <c r="X26" s="17">
        <v>46.17</v>
      </c>
      <c r="Y26" s="17">
        <v>6103.69</v>
      </c>
      <c r="Z26" s="18"/>
      <c r="AA26" s="18"/>
      <c r="AB26" s="18"/>
      <c r="AC26" s="18"/>
      <c r="AD26" s="18"/>
      <c r="AH26" s="51"/>
      <c r="AI26" s="51"/>
    </row>
    <row r="27" spans="1:35" s="19" customFormat="1" ht="10.5" customHeight="1" x14ac:dyDescent="0.2">
      <c r="A27" s="6" t="s">
        <v>26</v>
      </c>
      <c r="B27" s="17">
        <f t="shared" si="0"/>
        <v>0</v>
      </c>
      <c r="C27" s="17">
        <f t="shared" si="1"/>
        <v>0</v>
      </c>
      <c r="D27" s="17">
        <f t="shared" si="2"/>
        <v>0</v>
      </c>
      <c r="E27" s="17">
        <f t="shared" si="3"/>
        <v>76.162078800000003</v>
      </c>
      <c r="F27" s="17">
        <f t="shared" si="4"/>
        <v>3.7530009999999998</v>
      </c>
      <c r="G27" s="17">
        <f t="shared" si="5"/>
        <v>0</v>
      </c>
      <c r="H27" s="17">
        <f t="shared" si="6"/>
        <v>0</v>
      </c>
      <c r="I27" s="17">
        <f t="shared" si="7"/>
        <v>5.1360406000000003</v>
      </c>
      <c r="J27" s="17">
        <f t="shared" si="8"/>
        <v>85.051120400000002</v>
      </c>
      <c r="K27" s="17"/>
      <c r="L27" s="17"/>
      <c r="M27" s="17"/>
      <c r="N27" s="17"/>
      <c r="O27" s="17"/>
      <c r="P27" s="6" t="s">
        <v>26</v>
      </c>
      <c r="Q27" s="17">
        <v>0</v>
      </c>
      <c r="R27" s="17">
        <v>0</v>
      </c>
      <c r="S27" s="17">
        <v>0</v>
      </c>
      <c r="T27" s="17">
        <v>6548.76</v>
      </c>
      <c r="U27" s="17">
        <v>322.7</v>
      </c>
      <c r="V27" s="17">
        <v>0</v>
      </c>
      <c r="W27" s="17">
        <v>0</v>
      </c>
      <c r="X27" s="17">
        <v>441.62</v>
      </c>
      <c r="Y27" s="17">
        <v>7313.08</v>
      </c>
      <c r="Z27" s="18"/>
      <c r="AA27" s="18"/>
      <c r="AB27" s="18"/>
      <c r="AC27" s="18"/>
      <c r="AD27" s="18"/>
      <c r="AH27" s="51"/>
      <c r="AI27" s="51"/>
    </row>
    <row r="28" spans="1:35" s="19" customFormat="1" ht="10.5" customHeight="1" x14ac:dyDescent="0.2">
      <c r="A28" s="6" t="s">
        <v>33</v>
      </c>
      <c r="B28" s="17">
        <f t="shared" si="0"/>
        <v>4.1286499999999997E-2</v>
      </c>
      <c r="C28" s="17">
        <f t="shared" si="1"/>
        <v>0</v>
      </c>
      <c r="D28" s="17">
        <f t="shared" si="2"/>
        <v>0</v>
      </c>
      <c r="E28" s="17">
        <f t="shared" si="3"/>
        <v>0</v>
      </c>
      <c r="F28" s="17">
        <f t="shared" si="4"/>
        <v>0.45403519999999997</v>
      </c>
      <c r="G28" s="17">
        <f t="shared" si="5"/>
        <v>0</v>
      </c>
      <c r="H28" s="17">
        <f t="shared" si="6"/>
        <v>0</v>
      </c>
      <c r="I28" s="17">
        <f t="shared" si="7"/>
        <v>1.333961</v>
      </c>
      <c r="J28" s="17">
        <f t="shared" si="8"/>
        <v>1.8292826999999998</v>
      </c>
      <c r="K28" s="17"/>
      <c r="L28" s="17"/>
      <c r="M28" s="17"/>
      <c r="N28" s="17"/>
      <c r="O28" s="17"/>
      <c r="P28" s="6" t="s">
        <v>33</v>
      </c>
      <c r="Q28" s="17">
        <v>3.55</v>
      </c>
      <c r="R28" s="17">
        <v>0</v>
      </c>
      <c r="S28" s="17">
        <v>0</v>
      </c>
      <c r="T28" s="17">
        <v>0</v>
      </c>
      <c r="U28" s="17">
        <v>39.04</v>
      </c>
      <c r="V28" s="17">
        <v>0</v>
      </c>
      <c r="W28" s="17">
        <v>0</v>
      </c>
      <c r="X28" s="17">
        <v>114.7</v>
      </c>
      <c r="Y28" s="17">
        <v>157.29</v>
      </c>
      <c r="Z28" s="18"/>
      <c r="AA28" s="18"/>
      <c r="AB28" s="18"/>
      <c r="AC28" s="18"/>
      <c r="AD28" s="18"/>
      <c r="AH28" s="51"/>
      <c r="AI28" s="51"/>
    </row>
    <row r="29" spans="1:35" s="19" customFormat="1" ht="11.25" customHeight="1" x14ac:dyDescent="0.2">
      <c r="A29" s="6" t="s">
        <v>27</v>
      </c>
      <c r="B29" s="17">
        <f t="shared" si="0"/>
        <v>0</v>
      </c>
      <c r="C29" s="17">
        <f t="shared" si="1"/>
        <v>6.7750564999999989</v>
      </c>
      <c r="D29" s="17">
        <f t="shared" si="2"/>
        <v>0</v>
      </c>
      <c r="E29" s="17">
        <f t="shared" si="3"/>
        <v>0</v>
      </c>
      <c r="F29" s="17">
        <f t="shared" si="4"/>
        <v>6.9779999999999998E-3</v>
      </c>
      <c r="G29" s="17">
        <f t="shared" si="5"/>
        <v>0</v>
      </c>
      <c r="H29" s="17">
        <f t="shared" si="6"/>
        <v>0</v>
      </c>
      <c r="I29" s="17">
        <f t="shared" si="7"/>
        <v>0</v>
      </c>
      <c r="J29" s="17">
        <f t="shared" si="8"/>
        <v>6.7820345</v>
      </c>
      <c r="K29" s="17"/>
      <c r="L29" s="17"/>
      <c r="M29" s="17"/>
      <c r="N29" s="17"/>
      <c r="O29" s="17"/>
      <c r="P29" s="6" t="s">
        <v>27</v>
      </c>
      <c r="Q29" s="17">
        <v>0</v>
      </c>
      <c r="R29" s="17">
        <v>582.54999999999995</v>
      </c>
      <c r="S29" s="17">
        <v>0</v>
      </c>
      <c r="T29" s="17">
        <v>0</v>
      </c>
      <c r="U29" s="17">
        <v>0.6</v>
      </c>
      <c r="V29" s="17">
        <v>0</v>
      </c>
      <c r="W29" s="17">
        <v>0</v>
      </c>
      <c r="X29" s="17">
        <v>0</v>
      </c>
      <c r="Y29" s="17">
        <v>583.15</v>
      </c>
      <c r="Z29" s="18"/>
      <c r="AA29" s="18"/>
      <c r="AB29" s="18"/>
      <c r="AC29" s="18"/>
      <c r="AD29" s="18"/>
      <c r="AH29" s="51"/>
      <c r="AI29" s="51"/>
    </row>
    <row r="30" spans="1:35" s="19" customFormat="1" ht="10.5" customHeight="1" x14ac:dyDescent="0.2">
      <c r="A30" s="6" t="s">
        <v>28</v>
      </c>
      <c r="B30" s="17">
        <f t="shared" si="0"/>
        <v>0</v>
      </c>
      <c r="C30" s="17">
        <f t="shared" si="1"/>
        <v>6.6579424000000005</v>
      </c>
      <c r="D30" s="17">
        <f t="shared" si="2"/>
        <v>0</v>
      </c>
      <c r="E30" s="17">
        <f t="shared" si="3"/>
        <v>4.1286499999999997E-2</v>
      </c>
      <c r="F30" s="17">
        <f t="shared" si="4"/>
        <v>0.52695530000000002</v>
      </c>
      <c r="G30" s="17">
        <f t="shared" si="5"/>
        <v>0</v>
      </c>
      <c r="H30" s="17">
        <f t="shared" si="6"/>
        <v>0</v>
      </c>
      <c r="I30" s="17">
        <f t="shared" si="7"/>
        <v>0.94796130000000001</v>
      </c>
      <c r="J30" s="17">
        <f t="shared" si="8"/>
        <v>8.1742618</v>
      </c>
      <c r="K30" s="17"/>
      <c r="L30" s="17"/>
      <c r="M30" s="17"/>
      <c r="N30" s="17"/>
      <c r="O30" s="17"/>
      <c r="P30" s="6" t="s">
        <v>28</v>
      </c>
      <c r="Q30" s="17">
        <v>0</v>
      </c>
      <c r="R30" s="17">
        <v>572.48</v>
      </c>
      <c r="S30" s="17">
        <v>0</v>
      </c>
      <c r="T30" s="17">
        <v>3.55</v>
      </c>
      <c r="U30" s="17">
        <v>45.31</v>
      </c>
      <c r="V30" s="17">
        <v>0</v>
      </c>
      <c r="W30" s="17">
        <v>0</v>
      </c>
      <c r="X30" s="17">
        <v>81.510000000000005</v>
      </c>
      <c r="Y30" s="17">
        <v>702.86</v>
      </c>
      <c r="Z30" s="18"/>
      <c r="AA30" s="18"/>
      <c r="AB30" s="18"/>
      <c r="AC30" s="18"/>
      <c r="AD30" s="18"/>
      <c r="AH30" s="51"/>
      <c r="AI30" s="51"/>
    </row>
    <row r="31" spans="1:35" s="19" customFormat="1" ht="11.25" customHeight="1" x14ac:dyDescent="0.2">
      <c r="A31" s="6" t="s">
        <v>29</v>
      </c>
      <c r="B31" s="17">
        <f t="shared" si="0"/>
        <v>0</v>
      </c>
      <c r="C31" s="17">
        <f t="shared" si="1"/>
        <v>0.34680660000000002</v>
      </c>
      <c r="D31" s="17">
        <f t="shared" si="2"/>
        <v>0</v>
      </c>
      <c r="E31" s="17">
        <f t="shared" si="3"/>
        <v>0</v>
      </c>
      <c r="F31" s="17">
        <f t="shared" si="4"/>
        <v>0</v>
      </c>
      <c r="G31" s="17">
        <f t="shared" si="5"/>
        <v>0</v>
      </c>
      <c r="H31" s="17">
        <f t="shared" si="6"/>
        <v>0</v>
      </c>
      <c r="I31" s="17">
        <f t="shared" si="7"/>
        <v>0</v>
      </c>
      <c r="J31" s="17">
        <f t="shared" si="8"/>
        <v>0.34680660000000002</v>
      </c>
      <c r="K31" s="17"/>
      <c r="L31" s="17"/>
      <c r="M31" s="17"/>
      <c r="N31" s="17"/>
      <c r="O31" s="17"/>
      <c r="P31" s="6" t="s">
        <v>29</v>
      </c>
      <c r="Q31" s="17">
        <v>0</v>
      </c>
      <c r="R31" s="17">
        <v>29.82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29.82</v>
      </c>
      <c r="Z31" s="18"/>
      <c r="AA31" s="18"/>
      <c r="AB31" s="18"/>
      <c r="AC31" s="18"/>
      <c r="AD31" s="18"/>
      <c r="AH31" s="51"/>
      <c r="AI31" s="51"/>
    </row>
    <row r="32" spans="1:35" s="19" customFormat="1" ht="10.5" customHeight="1" x14ac:dyDescent="0.2">
      <c r="A32" s="6" t="s">
        <v>34</v>
      </c>
      <c r="B32" s="17">
        <f t="shared" si="0"/>
        <v>0</v>
      </c>
      <c r="C32" s="17">
        <f t="shared" si="1"/>
        <v>0</v>
      </c>
      <c r="D32" s="17">
        <f t="shared" si="2"/>
        <v>0</v>
      </c>
      <c r="E32" s="17">
        <f t="shared" si="3"/>
        <v>0</v>
      </c>
      <c r="F32" s="17">
        <f t="shared" si="4"/>
        <v>0</v>
      </c>
      <c r="G32" s="17">
        <f t="shared" si="5"/>
        <v>0</v>
      </c>
      <c r="H32" s="17">
        <f t="shared" si="6"/>
        <v>0</v>
      </c>
      <c r="I32" s="17">
        <f t="shared" si="7"/>
        <v>0.96994200000000008</v>
      </c>
      <c r="J32" s="17">
        <f t="shared" si="8"/>
        <v>0.96994200000000008</v>
      </c>
      <c r="K32" s="17"/>
      <c r="L32" s="17"/>
      <c r="M32" s="17"/>
      <c r="N32" s="17"/>
      <c r="O32" s="17"/>
      <c r="P32" s="6" t="s">
        <v>34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83.4</v>
      </c>
      <c r="Y32" s="17">
        <v>83.4</v>
      </c>
      <c r="Z32" s="18"/>
      <c r="AA32" s="18"/>
      <c r="AB32" s="18"/>
      <c r="AC32" s="18"/>
      <c r="AD32" s="18"/>
      <c r="AH32" s="51"/>
      <c r="AI32" s="51"/>
    </row>
    <row r="33" spans="1:35" s="19" customFormat="1" ht="10.5" customHeight="1" x14ac:dyDescent="0.2">
      <c r="A33" s="6" t="s">
        <v>30</v>
      </c>
      <c r="B33" s="17">
        <f t="shared" si="0"/>
        <v>0</v>
      </c>
      <c r="C33" s="17">
        <f t="shared" si="1"/>
        <v>0</v>
      </c>
      <c r="D33" s="17">
        <f t="shared" si="2"/>
        <v>0</v>
      </c>
      <c r="E33" s="17">
        <f t="shared" si="3"/>
        <v>0.64209229999999995</v>
      </c>
      <c r="F33" s="17">
        <f t="shared" si="4"/>
        <v>5.8750108000000001</v>
      </c>
      <c r="G33" s="17">
        <f t="shared" si="5"/>
        <v>0</v>
      </c>
      <c r="H33" s="17">
        <f t="shared" si="6"/>
        <v>0</v>
      </c>
      <c r="I33" s="17">
        <f t="shared" si="7"/>
        <v>1.7170531999999998</v>
      </c>
      <c r="J33" s="17">
        <f t="shared" si="8"/>
        <v>8.2340400000000002</v>
      </c>
      <c r="K33" s="17"/>
      <c r="L33" s="17"/>
      <c r="M33" s="17"/>
      <c r="N33" s="17"/>
      <c r="O33" s="17"/>
      <c r="P33" s="6" t="s">
        <v>30</v>
      </c>
      <c r="Q33" s="17">
        <v>0</v>
      </c>
      <c r="R33" s="17">
        <v>0</v>
      </c>
      <c r="S33" s="17">
        <v>0</v>
      </c>
      <c r="T33" s="17">
        <v>55.21</v>
      </c>
      <c r="U33" s="17">
        <v>505.16</v>
      </c>
      <c r="V33" s="17">
        <v>0</v>
      </c>
      <c r="W33" s="17">
        <v>0</v>
      </c>
      <c r="X33" s="17">
        <v>147.63999999999999</v>
      </c>
      <c r="Y33" s="17">
        <v>708</v>
      </c>
      <c r="Z33" s="18"/>
      <c r="AA33" s="18"/>
      <c r="AB33" s="18"/>
      <c r="AC33" s="18"/>
      <c r="AD33" s="18"/>
      <c r="AH33" s="51"/>
      <c r="AI33" s="51"/>
    </row>
    <row r="34" spans="1:35" s="19" customFormat="1" ht="10.5" customHeight="1" x14ac:dyDescent="0.25">
      <c r="A34" s="29" t="s">
        <v>35</v>
      </c>
      <c r="B34" s="25">
        <f t="shared" si="0"/>
        <v>0</v>
      </c>
      <c r="C34" s="25">
        <f t="shared" si="1"/>
        <v>1.8090465</v>
      </c>
      <c r="D34" s="25">
        <f t="shared" si="2"/>
        <v>0</v>
      </c>
      <c r="E34" s="25">
        <f t="shared" si="3"/>
        <v>0</v>
      </c>
      <c r="F34" s="25">
        <f t="shared" si="4"/>
        <v>16.253971699999997</v>
      </c>
      <c r="G34" s="25">
        <f t="shared" si="5"/>
        <v>0</v>
      </c>
      <c r="H34" s="25">
        <f t="shared" si="6"/>
        <v>0</v>
      </c>
      <c r="I34" s="25">
        <f t="shared" si="7"/>
        <v>27.957008099999999</v>
      </c>
      <c r="J34" s="25">
        <f t="shared" si="8"/>
        <v>46.020026300000005</v>
      </c>
      <c r="K34" s="25"/>
      <c r="L34" s="25"/>
      <c r="M34" s="25"/>
      <c r="N34" s="25"/>
      <c r="O34" s="17"/>
      <c r="P34" s="29" t="s">
        <v>35</v>
      </c>
      <c r="Q34" s="25">
        <v>0</v>
      </c>
      <c r="R34" s="25">
        <v>155.55000000000001</v>
      </c>
      <c r="S34" s="25">
        <v>0</v>
      </c>
      <c r="T34" s="25">
        <v>0</v>
      </c>
      <c r="U34" s="25">
        <v>1397.59</v>
      </c>
      <c r="V34" s="25">
        <v>0</v>
      </c>
      <c r="W34" s="25">
        <v>0</v>
      </c>
      <c r="X34" s="25">
        <v>2403.87</v>
      </c>
      <c r="Y34" s="25">
        <v>3957.01</v>
      </c>
      <c r="Z34" s="18"/>
      <c r="AA34" s="18"/>
      <c r="AB34" s="18"/>
      <c r="AC34" s="18"/>
      <c r="AD34" s="18"/>
      <c r="AH34" s="51"/>
      <c r="AI34" s="51"/>
    </row>
    <row r="35" spans="1:35" s="19" customFormat="1" ht="10.5" customHeight="1" x14ac:dyDescent="0.25">
      <c r="A35" s="30" t="s">
        <v>36</v>
      </c>
      <c r="B35" s="31">
        <f t="shared" si="0"/>
        <v>43.219754899999998</v>
      </c>
      <c r="C35" s="31">
        <f t="shared" si="1"/>
        <v>25.982001500000003</v>
      </c>
      <c r="D35" s="31">
        <f t="shared" si="2"/>
        <v>0</v>
      </c>
      <c r="E35" s="31">
        <f t="shared" si="3"/>
        <v>904.97519179999995</v>
      </c>
      <c r="F35" s="31">
        <f t="shared" si="4"/>
        <v>662.09520220000002</v>
      </c>
      <c r="G35" s="31">
        <f t="shared" si="5"/>
        <v>10.0615782</v>
      </c>
      <c r="H35" s="31">
        <f t="shared" si="6"/>
        <v>0</v>
      </c>
      <c r="I35" s="31">
        <f t="shared" si="7"/>
        <v>315.67797459999997</v>
      </c>
      <c r="J35" s="31">
        <f t="shared" si="8"/>
        <v>1962.0117032000001</v>
      </c>
      <c r="K35" s="39"/>
      <c r="L35" s="39"/>
      <c r="M35" s="39"/>
      <c r="N35" s="39"/>
      <c r="O35" s="17"/>
      <c r="P35" s="30" t="s">
        <v>36</v>
      </c>
      <c r="Q35" s="31">
        <v>3716.23</v>
      </c>
      <c r="R35" s="31">
        <v>2234.0500000000002</v>
      </c>
      <c r="S35" s="31">
        <v>0</v>
      </c>
      <c r="T35" s="31">
        <v>77813.86</v>
      </c>
      <c r="U35" s="31">
        <v>56929.94</v>
      </c>
      <c r="V35" s="31">
        <v>865.14</v>
      </c>
      <c r="W35" s="31">
        <v>0</v>
      </c>
      <c r="X35" s="31">
        <v>27143.42</v>
      </c>
      <c r="Y35" s="31">
        <v>168702.64</v>
      </c>
      <c r="Z35" s="18"/>
      <c r="AA35" s="18"/>
      <c r="AB35" s="18"/>
      <c r="AC35" s="18"/>
      <c r="AD35" s="18"/>
      <c r="AH35" s="51"/>
      <c r="AI35" s="51"/>
    </row>
    <row r="36" spans="1:35" s="19" customFormat="1" ht="10.5" customHeight="1" x14ac:dyDescent="0.25">
      <c r="A36" s="16" t="s">
        <v>37</v>
      </c>
      <c r="B36" s="25">
        <f t="shared" si="0"/>
        <v>18.687432899999997</v>
      </c>
      <c r="C36" s="25">
        <f t="shared" si="1"/>
        <v>19.878112300000002</v>
      </c>
      <c r="D36" s="25">
        <f t="shared" si="2"/>
        <v>0</v>
      </c>
      <c r="E36" s="25">
        <f t="shared" si="3"/>
        <v>74.189630800000003</v>
      </c>
      <c r="F36" s="25">
        <f t="shared" si="4"/>
        <v>175.8564159</v>
      </c>
      <c r="G36" s="25">
        <f t="shared" si="5"/>
        <v>5.3602669999999994</v>
      </c>
      <c r="H36" s="25">
        <f t="shared" si="6"/>
        <v>0</v>
      </c>
      <c r="I36" s="25">
        <f t="shared" si="7"/>
        <v>107.1769628</v>
      </c>
      <c r="J36" s="25">
        <f t="shared" si="8"/>
        <v>401.14882169999993</v>
      </c>
      <c r="K36" s="25"/>
      <c r="L36" s="25"/>
      <c r="M36" s="25"/>
      <c r="N36" s="25"/>
      <c r="O36" s="17"/>
      <c r="P36" s="16" t="s">
        <v>37</v>
      </c>
      <c r="Q36" s="25">
        <v>1606.83</v>
      </c>
      <c r="R36" s="25">
        <v>1709.21</v>
      </c>
      <c r="S36" s="25">
        <v>0</v>
      </c>
      <c r="T36" s="25">
        <v>6379.16</v>
      </c>
      <c r="U36" s="25">
        <v>15120.93</v>
      </c>
      <c r="V36" s="25">
        <v>460.9</v>
      </c>
      <c r="W36" s="25">
        <v>0</v>
      </c>
      <c r="X36" s="25">
        <v>9215.56</v>
      </c>
      <c r="Y36" s="25">
        <v>34492.589999999997</v>
      </c>
      <c r="Z36" s="18"/>
      <c r="AA36" s="18"/>
      <c r="AB36" s="18"/>
      <c r="AC36" s="18"/>
      <c r="AD36" s="18"/>
      <c r="AH36" s="51"/>
      <c r="AI36" s="51"/>
    </row>
    <row r="37" spans="1:35" s="19" customFormat="1" ht="10.5" customHeight="1" x14ac:dyDescent="0.2">
      <c r="A37" s="6" t="s">
        <v>38</v>
      </c>
      <c r="B37" s="17">
        <f t="shared" ref="B37:B62" si="9">Q37*$M$4</f>
        <v>0</v>
      </c>
      <c r="C37" s="17">
        <f t="shared" ref="C37:C62" si="10">R37*$M$4</f>
        <v>3.3938666</v>
      </c>
      <c r="D37" s="17">
        <f t="shared" ref="D37:D62" si="11">S37*$M$4</f>
        <v>0</v>
      </c>
      <c r="E37" s="17">
        <f t="shared" ref="E37:E62" si="12">T37*$M$4</f>
        <v>22.431827699999999</v>
      </c>
      <c r="F37" s="17">
        <f t="shared" ref="F37:F62" si="13">U37*$M$4</f>
        <v>0.18003240000000001</v>
      </c>
      <c r="G37" s="17">
        <f t="shared" ref="G37:G62" si="14">V37*$M$4</f>
        <v>5.3602669999999994</v>
      </c>
      <c r="H37" s="17">
        <f t="shared" ref="H37:H62" si="15">W37*$M$4</f>
        <v>0</v>
      </c>
      <c r="I37" s="17">
        <f t="shared" ref="I37:I62" si="16">X37*$M$4</f>
        <v>0</v>
      </c>
      <c r="J37" s="17">
        <f t="shared" ref="J37:J62" si="17">Y37*$M$4</f>
        <v>31.365993699999997</v>
      </c>
      <c r="K37" s="17"/>
      <c r="L37" s="17"/>
      <c r="M37" s="17"/>
      <c r="N37" s="17"/>
      <c r="O37" s="17"/>
      <c r="P37" s="6" t="s">
        <v>38</v>
      </c>
      <c r="Q37" s="17">
        <v>0</v>
      </c>
      <c r="R37" s="17">
        <v>291.82</v>
      </c>
      <c r="S37" s="17">
        <v>0</v>
      </c>
      <c r="T37" s="17">
        <v>1928.79</v>
      </c>
      <c r="U37" s="17">
        <v>15.48</v>
      </c>
      <c r="V37" s="17">
        <v>460.9</v>
      </c>
      <c r="W37" s="17">
        <v>0</v>
      </c>
      <c r="X37" s="17">
        <v>0</v>
      </c>
      <c r="Y37" s="17">
        <v>2696.99</v>
      </c>
      <c r="Z37" s="18"/>
      <c r="AA37" s="18"/>
      <c r="AB37" s="18"/>
      <c r="AC37" s="18"/>
      <c r="AD37" s="18"/>
      <c r="AH37" s="51"/>
      <c r="AI37" s="51"/>
    </row>
    <row r="38" spans="1:35" s="19" customFormat="1" ht="11.25" customHeight="1" x14ac:dyDescent="0.2">
      <c r="A38" s="6" t="s">
        <v>39</v>
      </c>
      <c r="B38" s="17">
        <f t="shared" si="9"/>
        <v>7.8269900000000003E-2</v>
      </c>
      <c r="C38" s="17">
        <f t="shared" si="10"/>
        <v>15.375092599999999</v>
      </c>
      <c r="D38" s="17">
        <f t="shared" si="11"/>
        <v>0</v>
      </c>
      <c r="E38" s="17">
        <f t="shared" si="12"/>
        <v>1.0296038999999999</v>
      </c>
      <c r="F38" s="17">
        <f t="shared" si="13"/>
        <v>8.9530066000000001</v>
      </c>
      <c r="G38" s="17">
        <f t="shared" si="14"/>
        <v>0</v>
      </c>
      <c r="H38" s="17">
        <f t="shared" si="15"/>
        <v>0</v>
      </c>
      <c r="I38" s="17">
        <f t="shared" si="16"/>
        <v>9.5710248</v>
      </c>
      <c r="J38" s="17">
        <f t="shared" si="17"/>
        <v>35.006881499999999</v>
      </c>
      <c r="K38" s="17"/>
      <c r="L38" s="17"/>
      <c r="M38" s="17"/>
      <c r="N38" s="17"/>
      <c r="O38" s="17"/>
      <c r="P38" s="6" t="s">
        <v>39</v>
      </c>
      <c r="Q38" s="17">
        <v>6.73</v>
      </c>
      <c r="R38" s="17">
        <v>1322.02</v>
      </c>
      <c r="S38" s="17">
        <v>0</v>
      </c>
      <c r="T38" s="17">
        <v>88.53</v>
      </c>
      <c r="U38" s="17">
        <v>769.82</v>
      </c>
      <c r="V38" s="17">
        <v>0</v>
      </c>
      <c r="W38" s="17">
        <v>0</v>
      </c>
      <c r="X38" s="17">
        <v>822.96</v>
      </c>
      <c r="Y38" s="17">
        <v>3010.05</v>
      </c>
      <c r="Z38" s="18"/>
      <c r="AA38" s="18"/>
      <c r="AB38" s="18"/>
      <c r="AC38" s="18"/>
      <c r="AD38" s="18"/>
      <c r="AH38" s="51"/>
      <c r="AI38" s="51"/>
    </row>
    <row r="39" spans="1:35" s="19" customFormat="1" ht="11.25" customHeight="1" x14ac:dyDescent="0.2">
      <c r="A39" s="6" t="s">
        <v>40</v>
      </c>
      <c r="B39" s="17">
        <f t="shared" si="9"/>
        <v>1.4140917</v>
      </c>
      <c r="C39" s="17">
        <f t="shared" si="10"/>
        <v>1.1092693999999998</v>
      </c>
      <c r="D39" s="17">
        <f t="shared" si="11"/>
        <v>0</v>
      </c>
      <c r="E39" s="17">
        <f t="shared" si="12"/>
        <v>0.48241239999999996</v>
      </c>
      <c r="F39" s="17">
        <f t="shared" si="13"/>
        <v>6.032015799999999</v>
      </c>
      <c r="G39" s="17">
        <f t="shared" si="14"/>
        <v>0</v>
      </c>
      <c r="H39" s="17">
        <f t="shared" si="15"/>
        <v>0</v>
      </c>
      <c r="I39" s="17">
        <f t="shared" si="16"/>
        <v>5.6980021999999995</v>
      </c>
      <c r="J39" s="17">
        <f t="shared" si="17"/>
        <v>14.735675199999999</v>
      </c>
      <c r="K39" s="17"/>
      <c r="L39" s="17"/>
      <c r="M39" s="17"/>
      <c r="N39" s="17"/>
      <c r="O39" s="17"/>
      <c r="P39" s="6" t="s">
        <v>40</v>
      </c>
      <c r="Q39" s="17">
        <v>121.59</v>
      </c>
      <c r="R39" s="17">
        <v>95.38</v>
      </c>
      <c r="S39" s="17">
        <v>0</v>
      </c>
      <c r="T39" s="17">
        <v>41.48</v>
      </c>
      <c r="U39" s="17">
        <v>518.66</v>
      </c>
      <c r="V39" s="17">
        <v>0</v>
      </c>
      <c r="W39" s="17">
        <v>0</v>
      </c>
      <c r="X39" s="17">
        <v>489.94</v>
      </c>
      <c r="Y39" s="17">
        <v>1267.04</v>
      </c>
      <c r="Z39" s="18"/>
      <c r="AA39" s="18"/>
      <c r="AB39" s="18"/>
      <c r="AC39" s="18"/>
      <c r="AD39" s="18"/>
      <c r="AH39" s="51"/>
      <c r="AI39" s="51"/>
    </row>
    <row r="40" spans="1:35" s="19" customFormat="1" ht="10.5" customHeight="1" x14ac:dyDescent="0.2">
      <c r="A40" s="6" t="s">
        <v>41</v>
      </c>
      <c r="B40" s="17">
        <f t="shared" si="9"/>
        <v>5.6436900999999997</v>
      </c>
      <c r="C40" s="17">
        <f t="shared" si="10"/>
        <v>0</v>
      </c>
      <c r="D40" s="17">
        <f t="shared" si="11"/>
        <v>0</v>
      </c>
      <c r="E40" s="17">
        <f t="shared" si="12"/>
        <v>2.8023647999999999</v>
      </c>
      <c r="F40" s="17">
        <f t="shared" si="13"/>
        <v>14.6890389</v>
      </c>
      <c r="G40" s="17">
        <f t="shared" si="14"/>
        <v>0</v>
      </c>
      <c r="H40" s="17">
        <f t="shared" si="15"/>
        <v>0</v>
      </c>
      <c r="I40" s="17">
        <f t="shared" si="16"/>
        <v>7.1419829999999997</v>
      </c>
      <c r="J40" s="17">
        <f t="shared" si="17"/>
        <v>30.2770768</v>
      </c>
      <c r="K40" s="17"/>
      <c r="L40" s="17"/>
      <c r="M40" s="17"/>
      <c r="N40" s="17"/>
      <c r="O40" s="17"/>
      <c r="P40" s="6" t="s">
        <v>41</v>
      </c>
      <c r="Q40" s="17">
        <v>485.27</v>
      </c>
      <c r="R40" s="17">
        <v>0</v>
      </c>
      <c r="S40" s="17">
        <v>0</v>
      </c>
      <c r="T40" s="17">
        <v>240.96</v>
      </c>
      <c r="U40" s="17">
        <v>1263.03</v>
      </c>
      <c r="V40" s="17">
        <v>0</v>
      </c>
      <c r="W40" s="17">
        <v>0</v>
      </c>
      <c r="X40" s="17">
        <v>614.1</v>
      </c>
      <c r="Y40" s="17">
        <v>2603.36</v>
      </c>
      <c r="Z40" s="18"/>
      <c r="AA40" s="18"/>
      <c r="AB40" s="18"/>
      <c r="AC40" s="18"/>
      <c r="AD40" s="18"/>
      <c r="AH40" s="51"/>
      <c r="AI40" s="51"/>
    </row>
    <row r="41" spans="1:35" s="19" customFormat="1" ht="10.5" customHeight="1" x14ac:dyDescent="0.2">
      <c r="A41" s="6" t="s">
        <v>42</v>
      </c>
      <c r="B41" s="17">
        <f t="shared" si="9"/>
        <v>5.1684882999999999</v>
      </c>
      <c r="C41" s="17">
        <f t="shared" si="10"/>
        <v>0</v>
      </c>
      <c r="D41" s="17">
        <f t="shared" si="11"/>
        <v>0</v>
      </c>
      <c r="E41" s="17">
        <f t="shared" si="12"/>
        <v>7.0401042</v>
      </c>
      <c r="F41" s="17">
        <f t="shared" si="13"/>
        <v>48.386033499999996</v>
      </c>
      <c r="G41" s="17">
        <f t="shared" si="14"/>
        <v>0</v>
      </c>
      <c r="H41" s="17">
        <f t="shared" si="15"/>
        <v>0</v>
      </c>
      <c r="I41" s="17">
        <f t="shared" si="16"/>
        <v>20.9159735</v>
      </c>
      <c r="J41" s="17">
        <f t="shared" si="17"/>
        <v>81.510599499999998</v>
      </c>
      <c r="K41" s="17"/>
      <c r="L41" s="17"/>
      <c r="M41" s="17"/>
      <c r="N41" s="17"/>
      <c r="O41" s="17"/>
      <c r="P41" s="6" t="s">
        <v>42</v>
      </c>
      <c r="Q41" s="17">
        <v>444.41</v>
      </c>
      <c r="R41" s="17">
        <v>0</v>
      </c>
      <c r="S41" s="17">
        <v>0</v>
      </c>
      <c r="T41" s="17">
        <v>605.34</v>
      </c>
      <c r="U41" s="17">
        <v>4160.45</v>
      </c>
      <c r="V41" s="17">
        <v>0</v>
      </c>
      <c r="W41" s="17">
        <v>0</v>
      </c>
      <c r="X41" s="17">
        <v>1798.45</v>
      </c>
      <c r="Y41" s="17">
        <v>7008.65</v>
      </c>
      <c r="Z41" s="18"/>
      <c r="AA41" s="18"/>
      <c r="AB41" s="18"/>
      <c r="AC41" s="18"/>
      <c r="AD41" s="18"/>
      <c r="AH41" s="51"/>
      <c r="AI41" s="51"/>
    </row>
    <row r="42" spans="1:35" s="19" customFormat="1" ht="10.5" customHeight="1" x14ac:dyDescent="0.2">
      <c r="A42" s="6" t="s">
        <v>43</v>
      </c>
      <c r="B42" s="17">
        <f t="shared" si="9"/>
        <v>0.22945989999999999</v>
      </c>
      <c r="C42" s="17">
        <f t="shared" si="10"/>
        <v>0</v>
      </c>
      <c r="D42" s="17">
        <f t="shared" si="11"/>
        <v>0</v>
      </c>
      <c r="E42" s="17">
        <f t="shared" si="12"/>
        <v>2.4951002</v>
      </c>
      <c r="F42" s="17">
        <f t="shared" si="13"/>
        <v>10.022036200000001</v>
      </c>
      <c r="G42" s="17">
        <f t="shared" si="14"/>
        <v>0</v>
      </c>
      <c r="H42" s="17">
        <f t="shared" si="15"/>
        <v>0</v>
      </c>
      <c r="I42" s="17">
        <f t="shared" si="16"/>
        <v>8.5200217000000009</v>
      </c>
      <c r="J42" s="17">
        <f t="shared" si="17"/>
        <v>21.266617999999998</v>
      </c>
      <c r="K42" s="17"/>
      <c r="L42" s="17"/>
      <c r="M42" s="17"/>
      <c r="N42" s="17"/>
      <c r="O42" s="17"/>
      <c r="P42" s="6" t="s">
        <v>43</v>
      </c>
      <c r="Q42" s="17">
        <v>19.73</v>
      </c>
      <c r="R42" s="17">
        <v>0</v>
      </c>
      <c r="S42" s="17">
        <v>0</v>
      </c>
      <c r="T42" s="17">
        <v>214.54</v>
      </c>
      <c r="U42" s="17">
        <v>861.74</v>
      </c>
      <c r="V42" s="17">
        <v>0</v>
      </c>
      <c r="W42" s="17">
        <v>0</v>
      </c>
      <c r="X42" s="17">
        <v>732.59</v>
      </c>
      <c r="Y42" s="17">
        <v>1828.6</v>
      </c>
      <c r="Z42" s="18"/>
      <c r="AA42" s="18"/>
      <c r="AB42" s="18"/>
      <c r="AC42" s="18"/>
      <c r="AD42" s="18"/>
      <c r="AH42" s="51"/>
      <c r="AI42" s="51"/>
    </row>
    <row r="43" spans="1:35" s="19" customFormat="1" ht="10.5" customHeight="1" x14ac:dyDescent="0.2">
      <c r="A43" s="6" t="s">
        <v>44</v>
      </c>
      <c r="B43" s="17">
        <f t="shared" si="9"/>
        <v>2.4423E-2</v>
      </c>
      <c r="C43" s="17">
        <f t="shared" si="10"/>
        <v>0</v>
      </c>
      <c r="D43" s="17">
        <f t="shared" si="11"/>
        <v>0</v>
      </c>
      <c r="E43" s="17">
        <f t="shared" si="12"/>
        <v>1.0741468000000001</v>
      </c>
      <c r="F43" s="17">
        <f t="shared" si="13"/>
        <v>5.5070375999999994</v>
      </c>
      <c r="G43" s="17">
        <f t="shared" si="14"/>
        <v>0</v>
      </c>
      <c r="H43" s="17">
        <f t="shared" si="15"/>
        <v>0</v>
      </c>
      <c r="I43" s="17">
        <f t="shared" si="16"/>
        <v>5.9959627999999991</v>
      </c>
      <c r="J43" s="17">
        <f t="shared" si="17"/>
        <v>12.601570199999999</v>
      </c>
      <c r="K43" s="17"/>
      <c r="L43" s="17"/>
      <c r="M43" s="17"/>
      <c r="N43" s="17"/>
      <c r="O43" s="17"/>
      <c r="P43" s="6" t="s">
        <v>44</v>
      </c>
      <c r="Q43" s="17">
        <v>2.1</v>
      </c>
      <c r="R43" s="17">
        <v>0</v>
      </c>
      <c r="S43" s="17">
        <v>0</v>
      </c>
      <c r="T43" s="17">
        <v>92.36</v>
      </c>
      <c r="U43" s="17">
        <v>473.52</v>
      </c>
      <c r="V43" s="17">
        <v>0</v>
      </c>
      <c r="W43" s="17">
        <v>0</v>
      </c>
      <c r="X43" s="17">
        <v>515.55999999999995</v>
      </c>
      <c r="Y43" s="17">
        <v>1083.54</v>
      </c>
      <c r="Z43" s="18"/>
      <c r="AA43" s="18"/>
      <c r="AB43" s="18"/>
      <c r="AC43" s="18"/>
      <c r="AD43" s="18"/>
      <c r="AH43" s="51"/>
      <c r="AI43" s="51"/>
    </row>
    <row r="44" spans="1:35" s="19" customFormat="1" ht="10.5" customHeight="1" x14ac:dyDescent="0.2">
      <c r="A44" s="6" t="s">
        <v>45</v>
      </c>
      <c r="B44" s="17">
        <f t="shared" si="9"/>
        <v>0.36971769999999998</v>
      </c>
      <c r="C44" s="17">
        <f t="shared" si="10"/>
        <v>0</v>
      </c>
      <c r="D44" s="17">
        <f t="shared" si="11"/>
        <v>0</v>
      </c>
      <c r="E44" s="17">
        <f t="shared" si="12"/>
        <v>1.5605134000000001</v>
      </c>
      <c r="F44" s="17">
        <f t="shared" si="13"/>
        <v>10.273942</v>
      </c>
      <c r="G44" s="17">
        <f t="shared" si="14"/>
        <v>0</v>
      </c>
      <c r="H44" s="17">
        <f t="shared" si="15"/>
        <v>0</v>
      </c>
      <c r="I44" s="17">
        <f t="shared" si="16"/>
        <v>5.5860053000000001</v>
      </c>
      <c r="J44" s="17">
        <f t="shared" si="17"/>
        <v>17.7902947</v>
      </c>
      <c r="K44" s="17"/>
      <c r="L44" s="17"/>
      <c r="M44" s="17"/>
      <c r="N44" s="17"/>
      <c r="O44" s="17"/>
      <c r="P44" s="6" t="s">
        <v>45</v>
      </c>
      <c r="Q44" s="17">
        <v>31.79</v>
      </c>
      <c r="R44" s="17">
        <v>0</v>
      </c>
      <c r="S44" s="17">
        <v>0</v>
      </c>
      <c r="T44" s="17">
        <v>134.18</v>
      </c>
      <c r="U44" s="17">
        <v>883.4</v>
      </c>
      <c r="V44" s="17">
        <v>0</v>
      </c>
      <c r="W44" s="17">
        <v>0</v>
      </c>
      <c r="X44" s="17">
        <v>480.31</v>
      </c>
      <c r="Y44" s="17">
        <v>1529.69</v>
      </c>
      <c r="Z44" s="18"/>
      <c r="AA44" s="18"/>
      <c r="AB44" s="18"/>
      <c r="AC44" s="18"/>
      <c r="AD44" s="18"/>
      <c r="AH44" s="51"/>
      <c r="AI44" s="51"/>
    </row>
    <row r="45" spans="1:35" s="19" customFormat="1" ht="10.5" customHeight="1" x14ac:dyDescent="0.2">
      <c r="A45" s="6" t="s">
        <v>46</v>
      </c>
      <c r="B45" s="17">
        <f t="shared" si="9"/>
        <v>2.3727526000000001</v>
      </c>
      <c r="C45" s="17">
        <f t="shared" si="10"/>
        <v>0</v>
      </c>
      <c r="D45" s="17">
        <f t="shared" si="11"/>
        <v>0</v>
      </c>
      <c r="E45" s="17">
        <f t="shared" si="12"/>
        <v>4.8645963999999999</v>
      </c>
      <c r="F45" s="17">
        <f t="shared" si="13"/>
        <v>27.2689773</v>
      </c>
      <c r="G45" s="17">
        <f t="shared" si="14"/>
        <v>0</v>
      </c>
      <c r="H45" s="17">
        <f t="shared" si="15"/>
        <v>0</v>
      </c>
      <c r="I45" s="17">
        <f t="shared" si="16"/>
        <v>11.8520167</v>
      </c>
      <c r="J45" s="17">
        <f t="shared" si="17"/>
        <v>46.358342999999998</v>
      </c>
      <c r="K45" s="17"/>
      <c r="L45" s="17"/>
      <c r="M45" s="17"/>
      <c r="N45" s="17"/>
      <c r="O45" s="17"/>
      <c r="P45" s="6" t="s">
        <v>46</v>
      </c>
      <c r="Q45" s="17">
        <v>204.02</v>
      </c>
      <c r="R45" s="17">
        <v>0</v>
      </c>
      <c r="S45" s="17">
        <v>0</v>
      </c>
      <c r="T45" s="17">
        <v>418.28</v>
      </c>
      <c r="U45" s="17">
        <v>2344.71</v>
      </c>
      <c r="V45" s="17">
        <v>0</v>
      </c>
      <c r="W45" s="17">
        <v>0</v>
      </c>
      <c r="X45" s="17">
        <v>1019.09</v>
      </c>
      <c r="Y45" s="17">
        <v>3986.1</v>
      </c>
      <c r="Z45" s="18"/>
      <c r="AA45" s="18"/>
      <c r="AB45" s="18"/>
      <c r="AC45" s="18"/>
      <c r="AD45" s="18"/>
      <c r="AH45" s="51"/>
      <c r="AI45" s="51"/>
    </row>
    <row r="46" spans="1:35" s="19" customFormat="1" ht="10.5" customHeight="1" x14ac:dyDescent="0.2">
      <c r="A46" s="6" t="s">
        <v>47</v>
      </c>
      <c r="B46" s="17">
        <f t="shared" si="9"/>
        <v>0.57777840000000003</v>
      </c>
      <c r="C46" s="17">
        <f t="shared" si="10"/>
        <v>0</v>
      </c>
      <c r="D46" s="17">
        <f t="shared" si="11"/>
        <v>0</v>
      </c>
      <c r="E46" s="17">
        <f t="shared" si="12"/>
        <v>1.1652096999999999</v>
      </c>
      <c r="F46" s="17">
        <f t="shared" si="13"/>
        <v>6.2679885000000004</v>
      </c>
      <c r="G46" s="17">
        <f t="shared" si="14"/>
        <v>0</v>
      </c>
      <c r="H46" s="17">
        <f t="shared" si="15"/>
        <v>0</v>
      </c>
      <c r="I46" s="17">
        <f t="shared" si="16"/>
        <v>3.6660086000000001</v>
      </c>
      <c r="J46" s="17">
        <f t="shared" si="17"/>
        <v>11.677101499999999</v>
      </c>
      <c r="K46" s="17"/>
      <c r="L46" s="17"/>
      <c r="M46" s="17"/>
      <c r="N46" s="17"/>
      <c r="O46" s="17"/>
      <c r="P46" s="6" t="s">
        <v>47</v>
      </c>
      <c r="Q46" s="17">
        <v>49.68</v>
      </c>
      <c r="R46" s="17">
        <v>0</v>
      </c>
      <c r="S46" s="17">
        <v>0</v>
      </c>
      <c r="T46" s="17">
        <v>100.19</v>
      </c>
      <c r="U46" s="17">
        <v>538.95000000000005</v>
      </c>
      <c r="V46" s="17">
        <v>0</v>
      </c>
      <c r="W46" s="17">
        <v>0</v>
      </c>
      <c r="X46" s="17">
        <v>315.22000000000003</v>
      </c>
      <c r="Y46" s="17">
        <v>1004.05</v>
      </c>
      <c r="Z46" s="18"/>
      <c r="AA46" s="18"/>
      <c r="AB46" s="18"/>
      <c r="AC46" s="18"/>
      <c r="AD46" s="18"/>
      <c r="AH46" s="51"/>
      <c r="AI46" s="51"/>
    </row>
    <row r="47" spans="1:35" s="19" customFormat="1" ht="10.5" customHeight="1" x14ac:dyDescent="0.2">
      <c r="A47" s="6" t="s">
        <v>48</v>
      </c>
      <c r="B47" s="17">
        <f t="shared" si="9"/>
        <v>0.86934250000000002</v>
      </c>
      <c r="C47" s="17">
        <f t="shared" si="10"/>
        <v>0</v>
      </c>
      <c r="D47" s="17">
        <f t="shared" si="11"/>
        <v>0</v>
      </c>
      <c r="E47" s="17">
        <f t="shared" si="12"/>
        <v>1.4516566</v>
      </c>
      <c r="F47" s="17">
        <f t="shared" si="13"/>
        <v>24.665485499999999</v>
      </c>
      <c r="G47" s="17">
        <f t="shared" si="14"/>
        <v>0</v>
      </c>
      <c r="H47" s="17">
        <f t="shared" si="15"/>
        <v>0</v>
      </c>
      <c r="I47" s="17">
        <f t="shared" si="16"/>
        <v>10.684015799999999</v>
      </c>
      <c r="J47" s="17">
        <f t="shared" si="17"/>
        <v>37.670500400000002</v>
      </c>
      <c r="K47" s="17"/>
      <c r="L47" s="17"/>
      <c r="M47" s="17"/>
      <c r="N47" s="17"/>
      <c r="O47" s="17"/>
      <c r="P47" s="6" t="s">
        <v>48</v>
      </c>
      <c r="Q47" s="17">
        <v>74.75</v>
      </c>
      <c r="R47" s="17">
        <v>0</v>
      </c>
      <c r="S47" s="17">
        <v>0</v>
      </c>
      <c r="T47" s="17">
        <v>124.82</v>
      </c>
      <c r="U47" s="17">
        <v>2120.85</v>
      </c>
      <c r="V47" s="17">
        <v>0</v>
      </c>
      <c r="W47" s="17">
        <v>0</v>
      </c>
      <c r="X47" s="17">
        <v>918.66</v>
      </c>
      <c r="Y47" s="17">
        <v>3239.08</v>
      </c>
      <c r="Z47" s="18"/>
      <c r="AA47" s="18"/>
      <c r="AB47" s="18"/>
      <c r="AC47" s="18"/>
      <c r="AD47" s="18"/>
      <c r="AH47" s="51"/>
      <c r="AI47" s="51"/>
    </row>
    <row r="48" spans="1:35" s="19" customFormat="1" ht="11.25" customHeight="1" x14ac:dyDescent="0.2">
      <c r="A48" s="6" t="s">
        <v>113</v>
      </c>
      <c r="B48" s="17">
        <f t="shared" si="9"/>
        <v>1.9394187999999999</v>
      </c>
      <c r="C48" s="17">
        <f t="shared" si="10"/>
        <v>0</v>
      </c>
      <c r="D48" s="17">
        <f t="shared" si="11"/>
        <v>0</v>
      </c>
      <c r="E48" s="17">
        <f t="shared" si="12"/>
        <v>21.38757</v>
      </c>
      <c r="F48" s="17">
        <f t="shared" si="13"/>
        <v>11.4149613</v>
      </c>
      <c r="G48" s="17">
        <f t="shared" si="14"/>
        <v>0</v>
      </c>
      <c r="H48" s="17">
        <f t="shared" si="15"/>
        <v>0</v>
      </c>
      <c r="I48" s="17">
        <f t="shared" si="16"/>
        <v>16.011951400000001</v>
      </c>
      <c r="J48" s="17">
        <f t="shared" si="17"/>
        <v>50.754017800000007</v>
      </c>
      <c r="K48" s="17"/>
      <c r="L48" s="17"/>
      <c r="M48" s="17"/>
      <c r="N48" s="17"/>
      <c r="O48" s="17"/>
      <c r="P48" s="6" t="s">
        <v>113</v>
      </c>
      <c r="Q48" s="17">
        <v>166.76</v>
      </c>
      <c r="R48" s="17">
        <v>0</v>
      </c>
      <c r="S48" s="17">
        <v>0</v>
      </c>
      <c r="T48" s="17">
        <v>1839</v>
      </c>
      <c r="U48" s="17">
        <v>981.51</v>
      </c>
      <c r="V48" s="17">
        <v>0</v>
      </c>
      <c r="W48" s="17">
        <v>0</v>
      </c>
      <c r="X48" s="17">
        <v>1376.78</v>
      </c>
      <c r="Y48" s="17">
        <v>4364.0600000000004</v>
      </c>
      <c r="Z48" s="18"/>
      <c r="AA48" s="18"/>
      <c r="AB48" s="18"/>
      <c r="AC48" s="18"/>
      <c r="AD48" s="18"/>
      <c r="AH48" s="51"/>
      <c r="AI48" s="51"/>
    </row>
    <row r="49" spans="1:35" s="19" customFormat="1" ht="11.25" customHeight="1" x14ac:dyDescent="0.2">
      <c r="A49" s="6" t="s">
        <v>49</v>
      </c>
      <c r="B49" s="17">
        <f t="shared" si="9"/>
        <v>0</v>
      </c>
      <c r="C49" s="17">
        <f t="shared" si="10"/>
        <v>0</v>
      </c>
      <c r="D49" s="17">
        <f t="shared" si="11"/>
        <v>0</v>
      </c>
      <c r="E49" s="17">
        <f t="shared" si="12"/>
        <v>6.4041757999999991</v>
      </c>
      <c r="F49" s="17">
        <f t="shared" si="13"/>
        <v>2.1959765999999998</v>
      </c>
      <c r="G49" s="17">
        <f t="shared" si="14"/>
        <v>0</v>
      </c>
      <c r="H49" s="17">
        <f t="shared" si="15"/>
        <v>0</v>
      </c>
      <c r="I49" s="17">
        <f t="shared" si="16"/>
        <v>1.5339970000000001</v>
      </c>
      <c r="J49" s="17">
        <f t="shared" si="17"/>
        <v>10.1342657</v>
      </c>
      <c r="K49" s="17"/>
      <c r="L49" s="17"/>
      <c r="M49" s="17"/>
      <c r="N49" s="17"/>
      <c r="O49" s="17"/>
      <c r="P49" s="6" t="s">
        <v>49</v>
      </c>
      <c r="Q49" s="17">
        <v>0</v>
      </c>
      <c r="R49" s="17">
        <v>0</v>
      </c>
      <c r="S49" s="17">
        <v>0</v>
      </c>
      <c r="T49" s="17">
        <v>550.66</v>
      </c>
      <c r="U49" s="17">
        <v>188.82</v>
      </c>
      <c r="V49" s="17">
        <v>0</v>
      </c>
      <c r="W49" s="17">
        <v>0</v>
      </c>
      <c r="X49" s="17">
        <v>131.9</v>
      </c>
      <c r="Y49" s="17">
        <v>871.39</v>
      </c>
      <c r="Z49" s="18"/>
      <c r="AA49" s="18"/>
      <c r="AB49" s="18"/>
      <c r="AC49" s="18"/>
      <c r="AD49" s="18"/>
      <c r="AH49" s="51"/>
      <c r="AI49" s="51"/>
    </row>
    <row r="50" spans="1:35" s="19" customFormat="1" ht="10.5" customHeight="1" x14ac:dyDescent="0.25">
      <c r="A50" s="16" t="s">
        <v>50</v>
      </c>
      <c r="B50" s="25">
        <f t="shared" si="9"/>
        <v>0</v>
      </c>
      <c r="C50" s="25">
        <f t="shared" si="10"/>
        <v>0</v>
      </c>
      <c r="D50" s="25">
        <f t="shared" si="11"/>
        <v>0</v>
      </c>
      <c r="E50" s="25">
        <f t="shared" si="12"/>
        <v>616.85717709999994</v>
      </c>
      <c r="F50" s="25">
        <f t="shared" si="13"/>
        <v>0.1906157</v>
      </c>
      <c r="G50" s="25">
        <f t="shared" si="14"/>
        <v>0</v>
      </c>
      <c r="H50" s="25">
        <f t="shared" si="15"/>
        <v>0</v>
      </c>
      <c r="I50" s="25">
        <f t="shared" si="16"/>
        <v>8.5109502999999993</v>
      </c>
      <c r="J50" s="25">
        <f t="shared" si="17"/>
        <v>625.55885939999996</v>
      </c>
      <c r="K50" s="25"/>
      <c r="L50" s="25"/>
      <c r="M50" s="25"/>
      <c r="N50" s="25"/>
      <c r="O50" s="17"/>
      <c r="P50" s="16" t="s">
        <v>75</v>
      </c>
      <c r="Q50" s="25">
        <v>0</v>
      </c>
      <c r="R50" s="25">
        <v>0</v>
      </c>
      <c r="S50" s="25">
        <v>0</v>
      </c>
      <c r="T50" s="25">
        <v>53040.17</v>
      </c>
      <c r="U50" s="25">
        <v>16.39</v>
      </c>
      <c r="V50" s="25">
        <v>0</v>
      </c>
      <c r="W50" s="25">
        <v>0</v>
      </c>
      <c r="X50" s="25">
        <v>731.81</v>
      </c>
      <c r="Y50" s="25">
        <v>53788.38</v>
      </c>
      <c r="Z50" s="18"/>
      <c r="AA50" s="18"/>
      <c r="AB50" s="18"/>
      <c r="AC50" s="18"/>
      <c r="AD50" s="18"/>
      <c r="AH50" s="51"/>
      <c r="AI50" s="51"/>
    </row>
    <row r="51" spans="1:35" s="19" customFormat="1" ht="10.5" customHeight="1" x14ac:dyDescent="0.2">
      <c r="A51" s="6" t="s">
        <v>51</v>
      </c>
      <c r="B51" s="17">
        <f t="shared" si="9"/>
        <v>0</v>
      </c>
      <c r="C51" s="17">
        <f t="shared" si="10"/>
        <v>0</v>
      </c>
      <c r="D51" s="17">
        <f t="shared" si="11"/>
        <v>0</v>
      </c>
      <c r="E51" s="17">
        <f t="shared" si="12"/>
        <v>119.05596109999999</v>
      </c>
      <c r="F51" s="17">
        <f t="shared" si="13"/>
        <v>0</v>
      </c>
      <c r="G51" s="17">
        <f t="shared" si="14"/>
        <v>0</v>
      </c>
      <c r="H51" s="17">
        <f t="shared" si="15"/>
        <v>0</v>
      </c>
      <c r="I51" s="17">
        <f t="shared" si="16"/>
        <v>0</v>
      </c>
      <c r="J51" s="17">
        <f t="shared" si="17"/>
        <v>119.05596109999999</v>
      </c>
      <c r="K51" s="17"/>
      <c r="L51" s="17"/>
      <c r="M51" s="17"/>
      <c r="N51" s="17"/>
      <c r="O51" s="17"/>
      <c r="P51" s="6" t="s">
        <v>51</v>
      </c>
      <c r="Q51" s="17">
        <v>0</v>
      </c>
      <c r="R51" s="17">
        <v>0</v>
      </c>
      <c r="S51" s="17">
        <v>0</v>
      </c>
      <c r="T51" s="17">
        <v>10236.969999999999</v>
      </c>
      <c r="U51" s="17">
        <v>0</v>
      </c>
      <c r="V51" s="17">
        <v>0</v>
      </c>
      <c r="W51" s="17">
        <v>0</v>
      </c>
      <c r="X51" s="17">
        <v>0</v>
      </c>
      <c r="Y51" s="17">
        <v>10236.969999999999</v>
      </c>
      <c r="Z51" s="18"/>
      <c r="AA51" s="18"/>
      <c r="AB51" s="18"/>
      <c r="AC51" s="18"/>
      <c r="AD51" s="18"/>
      <c r="AH51" s="51"/>
      <c r="AI51" s="51"/>
    </row>
    <row r="52" spans="1:35" s="19" customFormat="1" ht="10.5" customHeight="1" x14ac:dyDescent="0.2">
      <c r="A52" s="6" t="s">
        <v>52</v>
      </c>
      <c r="B52" s="17">
        <f t="shared" si="9"/>
        <v>0</v>
      </c>
      <c r="C52" s="17">
        <f t="shared" si="10"/>
        <v>0</v>
      </c>
      <c r="D52" s="17">
        <f t="shared" si="11"/>
        <v>0</v>
      </c>
      <c r="E52" s="17">
        <f t="shared" si="12"/>
        <v>7.0666206000000003</v>
      </c>
      <c r="F52" s="17">
        <f t="shared" si="13"/>
        <v>0</v>
      </c>
      <c r="G52" s="17">
        <f t="shared" si="14"/>
        <v>0</v>
      </c>
      <c r="H52" s="17">
        <f t="shared" si="15"/>
        <v>0</v>
      </c>
      <c r="I52" s="17">
        <f t="shared" si="16"/>
        <v>8.5109502999999993</v>
      </c>
      <c r="J52" s="17">
        <f t="shared" si="17"/>
        <v>15.5775709</v>
      </c>
      <c r="K52" s="17"/>
      <c r="L52" s="17"/>
      <c r="M52" s="17"/>
      <c r="N52" s="17"/>
      <c r="O52" s="17"/>
      <c r="P52" s="6" t="s">
        <v>52</v>
      </c>
      <c r="Q52" s="17">
        <v>0</v>
      </c>
      <c r="R52" s="17">
        <v>0</v>
      </c>
      <c r="S52" s="17">
        <v>0</v>
      </c>
      <c r="T52" s="17">
        <v>607.62</v>
      </c>
      <c r="U52" s="17">
        <v>0</v>
      </c>
      <c r="V52" s="17">
        <v>0</v>
      </c>
      <c r="W52" s="17">
        <v>0</v>
      </c>
      <c r="X52" s="17">
        <v>731.81</v>
      </c>
      <c r="Y52" s="17">
        <v>1339.43</v>
      </c>
      <c r="Z52" s="18"/>
      <c r="AA52" s="18"/>
      <c r="AB52" s="18"/>
      <c r="AC52" s="18"/>
      <c r="AD52" s="18"/>
      <c r="AH52" s="51"/>
      <c r="AI52" s="51"/>
    </row>
    <row r="53" spans="1:35" s="19" customFormat="1" ht="10.5" customHeight="1" x14ac:dyDescent="0.2">
      <c r="A53" s="6" t="s">
        <v>53</v>
      </c>
      <c r="B53" s="17">
        <f t="shared" si="9"/>
        <v>0</v>
      </c>
      <c r="C53" s="17">
        <f t="shared" si="10"/>
        <v>0</v>
      </c>
      <c r="D53" s="17">
        <f t="shared" si="11"/>
        <v>0</v>
      </c>
      <c r="E53" s="17">
        <f t="shared" si="12"/>
        <v>477.06643789999998</v>
      </c>
      <c r="F53" s="17">
        <f t="shared" si="13"/>
        <v>0.1906157</v>
      </c>
      <c r="G53" s="17">
        <f t="shared" si="14"/>
        <v>0</v>
      </c>
      <c r="H53" s="17">
        <f t="shared" si="15"/>
        <v>0</v>
      </c>
      <c r="I53" s="17">
        <f t="shared" si="16"/>
        <v>0</v>
      </c>
      <c r="J53" s="17">
        <f t="shared" si="17"/>
        <v>477.25705360000001</v>
      </c>
      <c r="K53" s="17"/>
      <c r="L53" s="17"/>
      <c r="M53" s="17"/>
      <c r="N53" s="17"/>
      <c r="O53" s="17"/>
      <c r="P53" s="6" t="s">
        <v>53</v>
      </c>
      <c r="Q53" s="17">
        <v>0</v>
      </c>
      <c r="R53" s="17">
        <v>0</v>
      </c>
      <c r="S53" s="17">
        <v>0</v>
      </c>
      <c r="T53" s="17">
        <v>41020.33</v>
      </c>
      <c r="U53" s="17">
        <v>16.39</v>
      </c>
      <c r="V53" s="17">
        <v>0</v>
      </c>
      <c r="W53" s="17">
        <v>0</v>
      </c>
      <c r="X53" s="17">
        <v>0</v>
      </c>
      <c r="Y53" s="17">
        <v>41036.720000000001</v>
      </c>
      <c r="Z53" s="18"/>
      <c r="AA53" s="18"/>
      <c r="AB53" s="18"/>
      <c r="AC53" s="18"/>
      <c r="AD53" s="18"/>
      <c r="AH53" s="51"/>
      <c r="AI53" s="51"/>
    </row>
    <row r="54" spans="1:35" s="19" customFormat="1" ht="10.5" customHeight="1" x14ac:dyDescent="0.2">
      <c r="A54" s="6" t="s">
        <v>54</v>
      </c>
      <c r="B54" s="17">
        <f t="shared" si="9"/>
        <v>0</v>
      </c>
      <c r="C54" s="17">
        <f t="shared" si="10"/>
        <v>0</v>
      </c>
      <c r="D54" s="17">
        <f t="shared" si="11"/>
        <v>0</v>
      </c>
      <c r="E54" s="17">
        <f t="shared" si="12"/>
        <v>13.6682738</v>
      </c>
      <c r="F54" s="17">
        <f t="shared" si="13"/>
        <v>0</v>
      </c>
      <c r="G54" s="17">
        <f t="shared" si="14"/>
        <v>0</v>
      </c>
      <c r="H54" s="17">
        <f t="shared" si="15"/>
        <v>0</v>
      </c>
      <c r="I54" s="17">
        <f t="shared" si="16"/>
        <v>0</v>
      </c>
      <c r="J54" s="17">
        <f t="shared" si="17"/>
        <v>13.6682738</v>
      </c>
      <c r="K54" s="17"/>
      <c r="L54" s="17"/>
      <c r="M54" s="17"/>
      <c r="N54" s="17"/>
      <c r="O54" s="17"/>
      <c r="P54" s="6" t="s">
        <v>54</v>
      </c>
      <c r="Q54" s="17">
        <v>0</v>
      </c>
      <c r="R54" s="17">
        <v>0</v>
      </c>
      <c r="S54" s="17">
        <v>0</v>
      </c>
      <c r="T54" s="17">
        <v>1175.26</v>
      </c>
      <c r="U54" s="17">
        <v>0</v>
      </c>
      <c r="V54" s="17">
        <v>0</v>
      </c>
      <c r="W54" s="17">
        <v>0</v>
      </c>
      <c r="X54" s="17">
        <v>0</v>
      </c>
      <c r="Y54" s="17">
        <v>1175.26</v>
      </c>
      <c r="Z54" s="18"/>
      <c r="AA54" s="18"/>
      <c r="AB54" s="18"/>
      <c r="AC54" s="18"/>
      <c r="AD54" s="18"/>
      <c r="AH54" s="51"/>
      <c r="AI54" s="51"/>
    </row>
    <row r="55" spans="1:35" s="19" customFormat="1" ht="10.5" customHeight="1" x14ac:dyDescent="0.2">
      <c r="A55" s="6" t="s">
        <v>55</v>
      </c>
      <c r="B55" s="17">
        <f t="shared" si="9"/>
        <v>0</v>
      </c>
      <c r="C55" s="17">
        <f t="shared" si="10"/>
        <v>0</v>
      </c>
      <c r="D55" s="17">
        <f t="shared" si="11"/>
        <v>0</v>
      </c>
      <c r="E55" s="17">
        <f t="shared" si="12"/>
        <v>0</v>
      </c>
      <c r="F55" s="17">
        <f t="shared" si="13"/>
        <v>0</v>
      </c>
      <c r="G55" s="17">
        <f t="shared" si="14"/>
        <v>0</v>
      </c>
      <c r="H55" s="17">
        <f t="shared" si="15"/>
        <v>0</v>
      </c>
      <c r="I55" s="17">
        <f t="shared" si="16"/>
        <v>0</v>
      </c>
      <c r="J55" s="17">
        <f t="shared" si="17"/>
        <v>0</v>
      </c>
      <c r="K55" s="17"/>
      <c r="L55" s="17"/>
      <c r="M55" s="17"/>
      <c r="N55" s="17"/>
      <c r="O55" s="17"/>
      <c r="P55" s="6" t="s">
        <v>55</v>
      </c>
      <c r="Q55" s="17">
        <v>0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8"/>
      <c r="AA55" s="18"/>
      <c r="AB55" s="18"/>
      <c r="AC55" s="18"/>
      <c r="AD55" s="18"/>
      <c r="AH55" s="51"/>
      <c r="AI55" s="51"/>
    </row>
    <row r="56" spans="1:35" s="19" customFormat="1" ht="10.5" customHeight="1" x14ac:dyDescent="0.25">
      <c r="A56" s="16" t="s">
        <v>30</v>
      </c>
      <c r="B56" s="25">
        <f t="shared" si="9"/>
        <v>24.532438299999999</v>
      </c>
      <c r="C56" s="25">
        <f t="shared" si="10"/>
        <v>6.1038892000000002</v>
      </c>
      <c r="D56" s="25">
        <f t="shared" si="11"/>
        <v>0</v>
      </c>
      <c r="E56" s="25">
        <f t="shared" si="12"/>
        <v>77.771787099999997</v>
      </c>
      <c r="F56" s="25">
        <f t="shared" si="13"/>
        <v>474.07101509999995</v>
      </c>
      <c r="G56" s="25">
        <f t="shared" si="14"/>
        <v>4.7013112000000001</v>
      </c>
      <c r="H56" s="25">
        <f t="shared" si="15"/>
        <v>0</v>
      </c>
      <c r="I56" s="25">
        <f t="shared" si="16"/>
        <v>199.98994519999999</v>
      </c>
      <c r="J56" s="25">
        <f t="shared" si="17"/>
        <v>787.17050239999992</v>
      </c>
      <c r="K56" s="25"/>
      <c r="L56" s="25"/>
      <c r="M56" s="25"/>
      <c r="N56" s="25"/>
      <c r="O56" s="17"/>
      <c r="P56" s="16" t="s">
        <v>30</v>
      </c>
      <c r="Q56" s="25">
        <v>2109.41</v>
      </c>
      <c r="R56" s="25">
        <v>524.84</v>
      </c>
      <c r="S56" s="25">
        <v>0</v>
      </c>
      <c r="T56" s="25">
        <v>6687.17</v>
      </c>
      <c r="U56" s="25">
        <v>40762.769999999997</v>
      </c>
      <c r="V56" s="25">
        <v>404.24</v>
      </c>
      <c r="W56" s="25">
        <v>0</v>
      </c>
      <c r="X56" s="25">
        <v>17196.04</v>
      </c>
      <c r="Y56" s="25">
        <v>67684.479999999996</v>
      </c>
      <c r="Z56" s="18"/>
      <c r="AA56" s="18"/>
      <c r="AB56" s="18"/>
      <c r="AC56" s="18"/>
      <c r="AD56" s="18"/>
      <c r="AH56" s="51"/>
      <c r="AI56" s="51"/>
    </row>
    <row r="57" spans="1:35" s="19" customFormat="1" ht="10.5" customHeight="1" x14ac:dyDescent="0.2">
      <c r="A57" s="6" t="s">
        <v>56</v>
      </c>
      <c r="B57" s="17">
        <f t="shared" si="9"/>
        <v>21.153807</v>
      </c>
      <c r="C57" s="17">
        <f t="shared" si="10"/>
        <v>6.1038892000000002</v>
      </c>
      <c r="D57" s="17">
        <f t="shared" si="11"/>
        <v>0</v>
      </c>
      <c r="E57" s="17">
        <f t="shared" si="12"/>
        <v>41.206601900000003</v>
      </c>
      <c r="F57" s="17">
        <f t="shared" si="13"/>
        <v>355.89497979999999</v>
      </c>
      <c r="G57" s="17">
        <f t="shared" si="14"/>
        <v>2.6749000000000001</v>
      </c>
      <c r="H57" s="17">
        <f t="shared" si="15"/>
        <v>0</v>
      </c>
      <c r="I57" s="17">
        <f t="shared" si="16"/>
        <v>109.41003909999999</v>
      </c>
      <c r="J57" s="17">
        <f t="shared" si="17"/>
        <v>536.44410070000004</v>
      </c>
      <c r="K57" s="17"/>
      <c r="L57" s="17"/>
      <c r="M57" s="17"/>
      <c r="N57" s="17"/>
      <c r="O57" s="17"/>
      <c r="P57" s="6" t="s">
        <v>56</v>
      </c>
      <c r="Q57" s="17">
        <v>1818.9</v>
      </c>
      <c r="R57" s="17">
        <v>524.84</v>
      </c>
      <c r="S57" s="17">
        <v>0</v>
      </c>
      <c r="T57" s="17">
        <v>3543.13</v>
      </c>
      <c r="U57" s="17">
        <v>30601.46</v>
      </c>
      <c r="V57" s="17">
        <v>230</v>
      </c>
      <c r="W57" s="17">
        <v>0</v>
      </c>
      <c r="X57" s="17">
        <v>9407.57</v>
      </c>
      <c r="Y57" s="17">
        <v>46125.89</v>
      </c>
      <c r="Z57" s="18"/>
      <c r="AA57" s="18"/>
      <c r="AB57" s="18"/>
      <c r="AC57" s="18"/>
      <c r="AD57" s="18"/>
      <c r="AH57" s="51"/>
      <c r="AI57" s="51"/>
    </row>
    <row r="58" spans="1:35" s="19" customFormat="1" ht="10.5" customHeight="1" x14ac:dyDescent="0.2">
      <c r="A58" s="6" t="s">
        <v>57</v>
      </c>
      <c r="B58" s="17">
        <f t="shared" si="9"/>
        <v>2.5547620999999996</v>
      </c>
      <c r="C58" s="17">
        <f t="shared" si="10"/>
        <v>0</v>
      </c>
      <c r="D58" s="17">
        <f t="shared" si="11"/>
        <v>0</v>
      </c>
      <c r="E58" s="17">
        <f t="shared" si="12"/>
        <v>17.451163900000001</v>
      </c>
      <c r="F58" s="17">
        <f t="shared" si="13"/>
        <v>51.328074600000001</v>
      </c>
      <c r="G58" s="17">
        <f t="shared" si="14"/>
        <v>1.1153170000000001</v>
      </c>
      <c r="H58" s="17">
        <f t="shared" si="15"/>
        <v>0</v>
      </c>
      <c r="I58" s="17">
        <f t="shared" si="16"/>
        <v>21.577022700000001</v>
      </c>
      <c r="J58" s="17">
        <f t="shared" si="17"/>
        <v>94.026340300000001</v>
      </c>
      <c r="K58" s="17"/>
      <c r="L58" s="17"/>
      <c r="M58" s="17"/>
      <c r="N58" s="17"/>
      <c r="O58" s="17"/>
      <c r="P58" s="6" t="s">
        <v>57</v>
      </c>
      <c r="Q58" s="17">
        <v>219.67</v>
      </c>
      <c r="R58" s="17">
        <v>0</v>
      </c>
      <c r="S58" s="17">
        <v>0</v>
      </c>
      <c r="T58" s="17">
        <v>1500.53</v>
      </c>
      <c r="U58" s="17">
        <v>4413.42</v>
      </c>
      <c r="V58" s="17">
        <v>95.9</v>
      </c>
      <c r="W58" s="17">
        <v>0</v>
      </c>
      <c r="X58" s="17">
        <v>1855.29</v>
      </c>
      <c r="Y58" s="17">
        <v>8084.81</v>
      </c>
      <c r="Z58" s="18"/>
      <c r="AA58" s="18"/>
      <c r="AB58" s="18"/>
      <c r="AC58" s="18"/>
      <c r="AD58" s="18"/>
      <c r="AH58" s="51"/>
      <c r="AI58" s="51"/>
    </row>
    <row r="59" spans="1:35" s="19" customFormat="1" ht="10.5" customHeight="1" x14ac:dyDescent="0.2">
      <c r="A59" s="6" t="s">
        <v>58</v>
      </c>
      <c r="B59" s="17">
        <f t="shared" si="9"/>
        <v>0</v>
      </c>
      <c r="C59" s="17">
        <f t="shared" si="10"/>
        <v>0</v>
      </c>
      <c r="D59" s="17">
        <f t="shared" si="11"/>
        <v>0</v>
      </c>
      <c r="E59" s="17">
        <f t="shared" si="12"/>
        <v>7.0396389999999993</v>
      </c>
      <c r="F59" s="17">
        <f t="shared" si="13"/>
        <v>64.695015100000006</v>
      </c>
      <c r="G59" s="17">
        <f t="shared" si="14"/>
        <v>7.2571200000000002E-2</v>
      </c>
      <c r="H59" s="17">
        <f t="shared" si="15"/>
        <v>0</v>
      </c>
      <c r="I59" s="17">
        <f t="shared" si="16"/>
        <v>64.952038099999996</v>
      </c>
      <c r="J59" s="17">
        <f t="shared" si="17"/>
        <v>136.75926340000001</v>
      </c>
      <c r="K59" s="17"/>
      <c r="L59" s="17"/>
      <c r="M59" s="17"/>
      <c r="N59" s="17"/>
      <c r="O59" s="17"/>
      <c r="P59" s="6" t="s">
        <v>58</v>
      </c>
      <c r="Q59" s="17">
        <v>0</v>
      </c>
      <c r="R59" s="17">
        <v>0</v>
      </c>
      <c r="S59" s="17">
        <v>0</v>
      </c>
      <c r="T59" s="17">
        <v>605.29999999999995</v>
      </c>
      <c r="U59" s="17">
        <v>5562.77</v>
      </c>
      <c r="V59" s="17">
        <v>6.24</v>
      </c>
      <c r="W59" s="17">
        <v>0</v>
      </c>
      <c r="X59" s="17">
        <v>5584.87</v>
      </c>
      <c r="Y59" s="17">
        <v>11759.18</v>
      </c>
      <c r="Z59" s="18"/>
      <c r="AA59" s="18"/>
      <c r="AB59" s="18"/>
      <c r="AC59" s="18"/>
      <c r="AD59" s="18"/>
      <c r="AH59" s="51"/>
      <c r="AI59" s="51"/>
    </row>
    <row r="60" spans="1:35" s="19" customFormat="1" ht="11.25" customHeight="1" x14ac:dyDescent="0.2">
      <c r="A60" s="6" t="s">
        <v>59</v>
      </c>
      <c r="B60" s="17">
        <f t="shared" si="9"/>
        <v>7.1291899999999991E-2</v>
      </c>
      <c r="C60" s="17">
        <f t="shared" si="10"/>
        <v>0</v>
      </c>
      <c r="D60" s="17">
        <f t="shared" si="11"/>
        <v>0</v>
      </c>
      <c r="E60" s="17">
        <f t="shared" si="12"/>
        <v>9.8942224999999997</v>
      </c>
      <c r="F60" s="17">
        <f t="shared" si="13"/>
        <v>2.1529455999999998</v>
      </c>
      <c r="G60" s="17">
        <f t="shared" si="14"/>
        <v>0.83852299999999991</v>
      </c>
      <c r="H60" s="17">
        <f t="shared" si="15"/>
        <v>0</v>
      </c>
      <c r="I60" s="17">
        <f t="shared" si="16"/>
        <v>4.0509615999999999</v>
      </c>
      <c r="J60" s="17">
        <f t="shared" si="17"/>
        <v>17.0080609</v>
      </c>
      <c r="K60" s="17"/>
      <c r="L60" s="17"/>
      <c r="M60" s="17"/>
      <c r="N60" s="17"/>
      <c r="O60" s="17"/>
      <c r="P60" s="6" t="s">
        <v>59</v>
      </c>
      <c r="Q60" s="17">
        <v>6.13</v>
      </c>
      <c r="R60" s="17">
        <v>0</v>
      </c>
      <c r="S60" s="17">
        <v>0</v>
      </c>
      <c r="T60" s="17">
        <v>850.75</v>
      </c>
      <c r="U60" s="17">
        <v>185.12</v>
      </c>
      <c r="V60" s="17">
        <v>72.099999999999994</v>
      </c>
      <c r="W60" s="17">
        <v>0</v>
      </c>
      <c r="X60" s="17">
        <v>348.32</v>
      </c>
      <c r="Y60" s="17">
        <v>1462.43</v>
      </c>
      <c r="Z60" s="18"/>
      <c r="AA60" s="18"/>
      <c r="AB60" s="18"/>
      <c r="AC60" s="18"/>
      <c r="AD60" s="18"/>
      <c r="AH60" s="51"/>
      <c r="AI60" s="51"/>
    </row>
    <row r="61" spans="1:35" s="19" customFormat="1" ht="10.5" customHeight="1" x14ac:dyDescent="0.2">
      <c r="A61" s="27" t="s">
        <v>60</v>
      </c>
      <c r="B61" s="28">
        <f t="shared" si="9"/>
        <v>0.75246100000000005</v>
      </c>
      <c r="C61" s="28">
        <f t="shared" si="10"/>
        <v>0</v>
      </c>
      <c r="D61" s="28">
        <f t="shared" si="11"/>
        <v>0</v>
      </c>
      <c r="E61" s="28">
        <f t="shared" si="12"/>
        <v>2.1802760999999999</v>
      </c>
      <c r="F61" s="28">
        <f t="shared" si="13"/>
        <v>0</v>
      </c>
      <c r="G61" s="28">
        <f t="shared" si="14"/>
        <v>0</v>
      </c>
      <c r="H61" s="28">
        <f t="shared" si="15"/>
        <v>0</v>
      </c>
      <c r="I61" s="28">
        <f t="shared" si="16"/>
        <v>0</v>
      </c>
      <c r="J61" s="28">
        <f t="shared" si="17"/>
        <v>2.9327370999999998</v>
      </c>
      <c r="K61" s="17"/>
      <c r="L61" s="17"/>
      <c r="M61" s="17"/>
      <c r="N61" s="17"/>
      <c r="O61" s="17"/>
      <c r="P61" s="27" t="s">
        <v>60</v>
      </c>
      <c r="Q61" s="28">
        <v>64.7</v>
      </c>
      <c r="R61" s="28">
        <v>0</v>
      </c>
      <c r="S61" s="28">
        <v>0</v>
      </c>
      <c r="T61" s="28">
        <v>187.47</v>
      </c>
      <c r="U61" s="28">
        <v>0</v>
      </c>
      <c r="V61" s="28">
        <v>0</v>
      </c>
      <c r="W61" s="28">
        <v>0</v>
      </c>
      <c r="X61" s="28">
        <v>0</v>
      </c>
      <c r="Y61" s="28">
        <v>252.17</v>
      </c>
      <c r="Z61" s="18"/>
      <c r="AA61" s="18"/>
      <c r="AB61" s="18"/>
      <c r="AC61" s="18"/>
      <c r="AD61" s="18"/>
      <c r="AH61" s="51"/>
      <c r="AI61" s="51"/>
    </row>
    <row r="62" spans="1:35" s="35" customFormat="1" ht="10.5" customHeight="1" thickBot="1" x14ac:dyDescent="0.3">
      <c r="A62" s="32" t="s">
        <v>61</v>
      </c>
      <c r="B62" s="33">
        <f t="shared" si="9"/>
        <v>0</v>
      </c>
      <c r="C62" s="33">
        <f t="shared" si="10"/>
        <v>0</v>
      </c>
      <c r="D62" s="33">
        <f t="shared" si="11"/>
        <v>0</v>
      </c>
      <c r="E62" s="33">
        <f t="shared" si="12"/>
        <v>136.15659680000002</v>
      </c>
      <c r="F62" s="33">
        <f t="shared" si="13"/>
        <v>11.977039199999998</v>
      </c>
      <c r="G62" s="33">
        <f t="shared" si="14"/>
        <v>0</v>
      </c>
      <c r="H62" s="33">
        <f t="shared" si="15"/>
        <v>0</v>
      </c>
      <c r="I62" s="33">
        <f t="shared" si="16"/>
        <v>0</v>
      </c>
      <c r="J62" s="33">
        <f t="shared" si="17"/>
        <v>148.133636</v>
      </c>
      <c r="K62" s="25"/>
      <c r="L62" s="25"/>
      <c r="M62" s="25"/>
      <c r="N62" s="25"/>
      <c r="O62" s="25"/>
      <c r="P62" s="32" t="s">
        <v>61</v>
      </c>
      <c r="Q62" s="33">
        <v>0</v>
      </c>
      <c r="R62" s="33">
        <v>0</v>
      </c>
      <c r="S62" s="33">
        <v>0</v>
      </c>
      <c r="T62" s="33">
        <v>11707.36</v>
      </c>
      <c r="U62" s="33">
        <v>1029.8399999999999</v>
      </c>
      <c r="V62" s="33">
        <v>0</v>
      </c>
      <c r="W62" s="33">
        <v>0</v>
      </c>
      <c r="X62" s="33">
        <v>0</v>
      </c>
      <c r="Y62" s="33">
        <v>12737.2</v>
      </c>
      <c r="Z62" s="34"/>
      <c r="AA62" s="34"/>
      <c r="AB62" s="34"/>
      <c r="AC62" s="34"/>
      <c r="AD62" s="34"/>
      <c r="AH62" s="51"/>
      <c r="AI62" s="51"/>
    </row>
    <row r="63" spans="1:35" ht="12" customHeight="1" thickTop="1" x14ac:dyDescent="0.25">
      <c r="A63" s="36" t="s">
        <v>62</v>
      </c>
      <c r="B63" s="36"/>
      <c r="C63" s="36"/>
      <c r="D63" s="36"/>
      <c r="E63" s="36"/>
      <c r="F63" s="36"/>
      <c r="G63" s="36"/>
      <c r="H63" s="6"/>
      <c r="I63" s="6"/>
      <c r="J63" s="6"/>
      <c r="K63" s="6"/>
      <c r="L63" s="6"/>
      <c r="M63" s="6"/>
      <c r="N63" s="6"/>
      <c r="P63" s="36"/>
      <c r="Q63" s="36"/>
      <c r="R63" s="36"/>
      <c r="S63" s="36"/>
      <c r="T63" s="36"/>
      <c r="U63" s="36"/>
      <c r="V63" s="36"/>
      <c r="W63" s="6"/>
      <c r="X63" s="6"/>
      <c r="Y63" s="6"/>
    </row>
    <row r="64" spans="1:35" ht="12" customHeight="1" x14ac:dyDescent="0.25">
      <c r="A64" s="36" t="s">
        <v>63</v>
      </c>
      <c r="B64" s="36"/>
      <c r="C64" s="36"/>
      <c r="D64" s="36"/>
      <c r="E64" s="36"/>
      <c r="F64" s="36"/>
      <c r="G64" s="36"/>
      <c r="H64" s="6"/>
      <c r="I64" s="6"/>
      <c r="J64" s="6"/>
      <c r="K64" s="6"/>
      <c r="L64" s="6"/>
      <c r="M64" s="6"/>
      <c r="N64" s="6"/>
      <c r="P64" s="36"/>
      <c r="Q64" s="36"/>
      <c r="R64" s="36"/>
      <c r="S64" s="36"/>
      <c r="T64" s="36"/>
      <c r="U64" s="36"/>
      <c r="V64" s="36"/>
      <c r="W64" s="6"/>
      <c r="X64" s="6"/>
      <c r="Y64" s="6"/>
    </row>
    <row r="65" spans="1:25" ht="12" customHeight="1" x14ac:dyDescent="0.25">
      <c r="A65" s="36" t="s">
        <v>64</v>
      </c>
      <c r="B65" s="36"/>
      <c r="C65" s="36"/>
      <c r="D65" s="36"/>
      <c r="E65" s="36"/>
      <c r="F65" s="36"/>
      <c r="G65" s="36"/>
      <c r="H65" s="6"/>
      <c r="I65" s="6"/>
      <c r="J65" s="6"/>
      <c r="K65" s="6"/>
      <c r="L65" s="6"/>
      <c r="M65" s="6"/>
      <c r="N65" s="6"/>
      <c r="P65" s="36"/>
      <c r="Q65" s="36"/>
      <c r="R65" s="36"/>
      <c r="S65" s="36"/>
      <c r="T65" s="36"/>
      <c r="U65" s="36"/>
      <c r="V65" s="36"/>
      <c r="W65" s="6"/>
      <c r="X65" s="6"/>
      <c r="Y65" s="6"/>
    </row>
    <row r="66" spans="1:25" ht="12" customHeight="1" x14ac:dyDescent="0.25">
      <c r="A66" s="36" t="s">
        <v>65</v>
      </c>
      <c r="B66" s="36"/>
      <c r="C66" s="36"/>
      <c r="D66" s="36"/>
      <c r="E66" s="36"/>
      <c r="F66" s="36"/>
      <c r="G66" s="36"/>
      <c r="H66" s="6"/>
      <c r="I66" s="6"/>
      <c r="J66" s="6"/>
      <c r="K66" s="6"/>
      <c r="L66" s="6"/>
      <c r="M66" s="6"/>
      <c r="N66" s="6"/>
      <c r="P66" s="36"/>
      <c r="Q66" s="36"/>
      <c r="R66" s="36"/>
      <c r="S66" s="36"/>
      <c r="T66" s="36"/>
      <c r="U66" s="36"/>
      <c r="V66" s="36"/>
      <c r="W66" s="6"/>
      <c r="X66" s="6"/>
      <c r="Y66" s="6"/>
    </row>
    <row r="67" spans="1:25" ht="12" customHeight="1" x14ac:dyDescent="0.25">
      <c r="A67" s="36" t="s">
        <v>66</v>
      </c>
      <c r="B67" s="36"/>
      <c r="C67" s="36"/>
      <c r="D67" s="36"/>
      <c r="E67" s="36"/>
      <c r="F67" s="36"/>
      <c r="G67" s="36"/>
      <c r="H67" s="6"/>
      <c r="I67" s="6"/>
      <c r="J67" s="6"/>
      <c r="K67" s="6"/>
      <c r="L67" s="6"/>
      <c r="M67" s="6"/>
      <c r="N67" s="6"/>
      <c r="P67" s="36"/>
      <c r="Q67" s="36"/>
      <c r="R67" s="36"/>
      <c r="S67" s="36"/>
      <c r="T67" s="36"/>
      <c r="U67" s="36"/>
      <c r="V67" s="36"/>
      <c r="W67" s="6"/>
      <c r="X67" s="6"/>
      <c r="Y67" s="6"/>
    </row>
    <row r="68" spans="1:25" ht="12" customHeight="1" x14ac:dyDescent="0.25">
      <c r="A68" s="36" t="s">
        <v>81</v>
      </c>
      <c r="B68" s="36"/>
      <c r="C68" s="36"/>
      <c r="D68" s="36"/>
      <c r="E68" s="36"/>
      <c r="F68" s="36"/>
      <c r="G68" s="36"/>
      <c r="H68" s="6"/>
      <c r="I68" s="6"/>
      <c r="J68" s="6"/>
      <c r="K68" s="6"/>
      <c r="L68" s="6"/>
      <c r="M68" s="6"/>
      <c r="N68" s="6"/>
      <c r="P68" s="36"/>
      <c r="Q68" s="36"/>
      <c r="R68" s="36"/>
      <c r="S68" s="36"/>
      <c r="T68" s="36"/>
      <c r="U68" s="36"/>
      <c r="V68" s="36"/>
      <c r="W68" s="6"/>
      <c r="X68" s="6"/>
      <c r="Y68" s="6"/>
    </row>
    <row r="69" spans="1:25" ht="12" customHeight="1" x14ac:dyDescent="0.25">
      <c r="A69" s="36" t="s">
        <v>78</v>
      </c>
      <c r="B69" s="36"/>
      <c r="C69" s="36"/>
      <c r="D69" s="36"/>
      <c r="E69" s="36"/>
      <c r="F69" s="36"/>
      <c r="G69" s="36"/>
      <c r="H69" s="6"/>
      <c r="I69" s="6"/>
      <c r="J69" s="6"/>
      <c r="K69" s="6"/>
      <c r="L69" s="6"/>
      <c r="M69" s="6"/>
      <c r="N69" s="6"/>
      <c r="P69" s="36"/>
      <c r="Q69" s="36"/>
      <c r="R69" s="36"/>
      <c r="S69" s="36"/>
      <c r="T69" s="36"/>
      <c r="U69" s="36"/>
      <c r="V69" s="36"/>
      <c r="W69" s="6"/>
      <c r="X69" s="6"/>
      <c r="Y69" s="6"/>
    </row>
    <row r="70" spans="1:25" ht="12" customHeight="1" x14ac:dyDescent="0.25">
      <c r="A70" s="36" t="s">
        <v>115</v>
      </c>
      <c r="B70" s="36"/>
      <c r="C70" s="36"/>
      <c r="D70" s="36"/>
      <c r="E70" s="36"/>
      <c r="F70" s="36"/>
      <c r="G70" s="36"/>
      <c r="H70" s="6"/>
      <c r="I70" s="6"/>
      <c r="J70" s="6"/>
      <c r="K70" s="6"/>
      <c r="L70" s="6"/>
      <c r="M70" s="6"/>
      <c r="N70" s="6"/>
      <c r="P70" s="36"/>
      <c r="Q70" s="36"/>
      <c r="R70" s="36"/>
      <c r="S70" s="36"/>
      <c r="T70" s="36"/>
      <c r="U70" s="36"/>
      <c r="V70" s="36"/>
      <c r="W70" s="6"/>
      <c r="X70" s="6"/>
      <c r="Y70" s="6"/>
    </row>
    <row r="71" spans="1:25" x14ac:dyDescent="0.25">
      <c r="A71" s="52" t="s">
        <v>114</v>
      </c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Q71" s="37"/>
      <c r="R71" s="37"/>
      <c r="S71" s="37"/>
      <c r="T71" s="37"/>
      <c r="U71" s="37"/>
      <c r="V71" s="37"/>
      <c r="W71" s="37"/>
      <c r="X71" s="37"/>
      <c r="Y71" s="37"/>
    </row>
  </sheetData>
  <dataValidations count="1">
    <dataValidation type="list" allowBlank="1" showInputMessage="1" showErrorMessage="1" sqref="L4" xr:uid="{16FADDEA-4544-4A25-B98E-D514A22C15B9}">
      <formula1>$AB$5:$AB$7</formula1>
    </dataValidation>
  </dataValidations>
  <hyperlinks>
    <hyperlink ref="A71" r:id="rId1" xr:uid="{E7A4D208-53D9-455F-A6AB-AC1E696CD5E0}"/>
  </hyperlinks>
  <pageMargins left="0.51181102362204722" right="0.51181102362204722" top="0.51181102362204722" bottom="0.51181102362204722" header="0.27559055118110237" footer="0.27559055118110237"/>
  <pageSetup paperSize="9" scale="94" firstPageNumber="27" orientation="portrait" useFirstPageNumber="1" r:id="rId2"/>
  <headerFooter alignWithMargins="0">
    <oddHeader>&amp;R&amp;"Arial,Bold"ENERGY</oddHeader>
    <oddFooter>&amp;C29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1C443-6FD6-42E7-8AE8-36AED9C5D331}">
  <sheetPr>
    <pageSetUpPr fitToPage="1"/>
  </sheetPr>
  <dimension ref="A1:AL71"/>
  <sheetViews>
    <sheetView zoomScaleNormal="100" workbookViewId="0"/>
  </sheetViews>
  <sheetFormatPr defaultColWidth="9.1796875" defaultRowHeight="12.5" x14ac:dyDescent="0.25"/>
  <cols>
    <col min="1" max="1" width="19.1796875" style="11" customWidth="1"/>
    <col min="2" max="2" width="6.453125" style="11" customWidth="1"/>
    <col min="3" max="3" width="11.54296875" style="11" customWidth="1"/>
    <col min="4" max="4" width="7.1796875" style="11" customWidth="1"/>
    <col min="5" max="5" width="9" style="11" customWidth="1"/>
    <col min="6" max="6" width="6.81640625" style="11" customWidth="1"/>
    <col min="7" max="7" width="9.54296875" style="11" customWidth="1"/>
    <col min="8" max="8" width="8.453125" style="11" customWidth="1"/>
    <col min="9" max="9" width="8.54296875" style="11" customWidth="1"/>
    <col min="10" max="10" width="5.26953125" style="11" customWidth="1"/>
    <col min="11" max="12" width="7.453125" style="11" customWidth="1"/>
    <col min="13" max="13" width="32.81640625" style="11" customWidth="1"/>
    <col min="14" max="15" width="7.453125" style="11" customWidth="1"/>
    <col min="16" max="16" width="9.1796875" style="11" customWidth="1"/>
    <col min="17" max="17" width="19.1796875" style="11" customWidth="1"/>
    <col min="18" max="18" width="6.453125" style="11" customWidth="1"/>
    <col min="19" max="19" width="11.54296875" style="11" customWidth="1"/>
    <col min="20" max="20" width="7.1796875" style="11" customWidth="1"/>
    <col min="21" max="21" width="9" style="11" customWidth="1"/>
    <col min="22" max="22" width="6.81640625" style="11" customWidth="1"/>
    <col min="23" max="23" width="9.54296875" style="11" customWidth="1"/>
    <col min="24" max="24" width="8.453125" style="11" customWidth="1"/>
    <col min="25" max="25" width="8.54296875" style="11" customWidth="1"/>
    <col min="26" max="26" width="5.26953125" style="11" customWidth="1"/>
    <col min="27" max="27" width="7.453125" style="11" customWidth="1"/>
    <col min="28" max="29" width="9.26953125" style="11" customWidth="1"/>
    <col min="30" max="30" width="23.81640625" style="11" customWidth="1"/>
    <col min="31" max="31" width="9.26953125" style="11" customWidth="1"/>
    <col min="32" max="32" width="9.7265625" style="11" customWidth="1"/>
    <col min="33" max="16384" width="9.1796875" style="11"/>
  </cols>
  <sheetData>
    <row r="1" spans="1:38" s="4" customFormat="1" ht="21.75" customHeight="1" x14ac:dyDescent="0.5">
      <c r="A1" s="1" t="s">
        <v>108</v>
      </c>
      <c r="B1" s="2"/>
      <c r="C1" s="2"/>
      <c r="D1" s="2"/>
      <c r="E1" s="2"/>
      <c r="F1" s="2"/>
      <c r="G1" s="2"/>
      <c r="H1" s="3"/>
      <c r="J1" s="5"/>
      <c r="Q1" s="1" t="str">
        <f>A1</f>
        <v>Aggregate energy balance 2023</v>
      </c>
      <c r="R1" s="2"/>
      <c r="S1" s="2"/>
      <c r="T1" s="2"/>
      <c r="U1" s="2"/>
      <c r="V1" s="2"/>
      <c r="W1" s="2"/>
      <c r="X1" s="3"/>
      <c r="Z1" s="5"/>
    </row>
    <row r="2" spans="1:38" ht="23.5" thickBot="1" x14ac:dyDescent="0.55000000000000004">
      <c r="A2" s="1" t="s">
        <v>0</v>
      </c>
      <c r="B2" s="6"/>
      <c r="C2" s="6"/>
      <c r="D2" s="6"/>
      <c r="E2" s="6"/>
      <c r="F2" s="6"/>
      <c r="G2" s="7"/>
      <c r="H2" s="8"/>
      <c r="I2" s="9"/>
      <c r="J2" s="9"/>
      <c r="K2" s="40" t="str">
        <f>M4</f>
        <v>Terawatt hours</v>
      </c>
      <c r="L2" s="10"/>
      <c r="M2" s="10"/>
      <c r="N2" s="10"/>
      <c r="O2" s="10"/>
      <c r="Q2" s="1" t="s">
        <v>0</v>
      </c>
      <c r="R2" s="6"/>
      <c r="S2" s="6"/>
      <c r="T2" s="6"/>
      <c r="U2" s="6"/>
      <c r="V2" s="6"/>
      <c r="W2" s="7"/>
      <c r="X2" s="8"/>
      <c r="Y2" s="9"/>
      <c r="Z2" s="9"/>
      <c r="AA2" s="10" t="s">
        <v>1</v>
      </c>
    </row>
    <row r="3" spans="1:38" s="15" customFormat="1" ht="33.75" customHeight="1" thickTop="1" x14ac:dyDescent="0.25">
      <c r="A3" s="12"/>
      <c r="B3" s="13" t="s">
        <v>2</v>
      </c>
      <c r="C3" s="14" t="s">
        <v>3</v>
      </c>
      <c r="D3" s="13" t="s">
        <v>4</v>
      </c>
      <c r="E3" s="13" t="s">
        <v>5</v>
      </c>
      <c r="F3" s="14" t="s">
        <v>6</v>
      </c>
      <c r="G3" s="14" t="s">
        <v>7</v>
      </c>
      <c r="H3" s="13" t="s">
        <v>8</v>
      </c>
      <c r="I3" s="13" t="s">
        <v>9</v>
      </c>
      <c r="J3" s="13" t="s">
        <v>10</v>
      </c>
      <c r="K3" s="13" t="s">
        <v>11</v>
      </c>
      <c r="L3" s="38"/>
      <c r="M3" s="43" t="s">
        <v>76</v>
      </c>
      <c r="N3" s="44"/>
      <c r="O3" s="38"/>
      <c r="Q3" s="12"/>
      <c r="R3" s="13" t="s">
        <v>2</v>
      </c>
      <c r="S3" s="14" t="s">
        <v>70</v>
      </c>
      <c r="T3" s="13" t="s">
        <v>4</v>
      </c>
      <c r="U3" s="13" t="s">
        <v>5</v>
      </c>
      <c r="V3" s="14" t="s">
        <v>71</v>
      </c>
      <c r="W3" s="14" t="s">
        <v>72</v>
      </c>
      <c r="X3" s="13" t="s">
        <v>8</v>
      </c>
      <c r="Y3" s="13" t="s">
        <v>9</v>
      </c>
      <c r="Z3" s="13" t="s">
        <v>10</v>
      </c>
      <c r="AA3" s="13" t="s">
        <v>11</v>
      </c>
    </row>
    <row r="4" spans="1:38" s="19" customFormat="1" ht="10.5" customHeight="1" x14ac:dyDescent="0.25">
      <c r="A4" s="16" t="s">
        <v>12</v>
      </c>
      <c r="B4" s="17"/>
      <c r="C4" s="18"/>
      <c r="D4" s="18"/>
      <c r="E4" s="18"/>
      <c r="F4" s="18"/>
      <c r="G4" s="18"/>
      <c r="H4" s="18"/>
      <c r="I4" s="18"/>
      <c r="J4" s="18"/>
      <c r="K4" s="18"/>
      <c r="L4" s="18"/>
      <c r="M4" s="45" t="s">
        <v>68</v>
      </c>
      <c r="N4" s="46">
        <f>IF(M4=AD5,AE5,IF(M4=AD6,AE6,AE7))</f>
        <v>1.163E-2</v>
      </c>
      <c r="O4" s="18"/>
      <c r="Q4" s="16" t="s">
        <v>12</v>
      </c>
      <c r="R4" s="17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</row>
    <row r="5" spans="1:38" s="19" customFormat="1" ht="10.5" customHeight="1" x14ac:dyDescent="0.2">
      <c r="A5" s="6" t="s">
        <v>79</v>
      </c>
      <c r="B5" s="17">
        <f>R5*$N$4</f>
        <v>4.1622607</v>
      </c>
      <c r="C5" s="17">
        <f t="shared" ref="C5:K19" si="0">S5*$N$4</f>
        <v>0</v>
      </c>
      <c r="D5" s="17">
        <f t="shared" si="0"/>
        <v>424.79458879999999</v>
      </c>
      <c r="E5" s="17">
        <f t="shared" si="0"/>
        <v>0</v>
      </c>
      <c r="F5" s="17">
        <f t="shared" si="0"/>
        <v>383.21861810000001</v>
      </c>
      <c r="G5" s="17">
        <f t="shared" si="0"/>
        <v>160.80870779999998</v>
      </c>
      <c r="H5" s="17">
        <f t="shared" si="0"/>
        <v>205.51349739999998</v>
      </c>
      <c r="I5" s="17">
        <f t="shared" si="0"/>
        <v>0</v>
      </c>
      <c r="J5" s="17">
        <f t="shared" si="0"/>
        <v>0</v>
      </c>
      <c r="K5" s="17">
        <f t="shared" si="0"/>
        <v>1178.4976727999999</v>
      </c>
      <c r="L5" s="17"/>
      <c r="M5" s="17"/>
      <c r="N5" s="17"/>
      <c r="O5" s="17"/>
      <c r="P5" s="17"/>
      <c r="Q5" s="6" t="s">
        <v>79</v>
      </c>
      <c r="R5" s="17">
        <v>357.89</v>
      </c>
      <c r="S5" s="17">
        <v>0</v>
      </c>
      <c r="T5" s="17">
        <v>36525.760000000002</v>
      </c>
      <c r="U5" s="17">
        <v>0</v>
      </c>
      <c r="V5" s="17">
        <v>32950.870000000003</v>
      </c>
      <c r="W5" s="17">
        <v>13827.06</v>
      </c>
      <c r="X5" s="17">
        <v>17670.98</v>
      </c>
      <c r="Y5" s="17">
        <v>0</v>
      </c>
      <c r="Z5" s="17">
        <v>0</v>
      </c>
      <c r="AA5" s="17">
        <v>101332.56</v>
      </c>
      <c r="AB5" s="18"/>
      <c r="AC5" s="18" t="s">
        <v>67</v>
      </c>
      <c r="AD5" s="18" t="s">
        <v>1</v>
      </c>
      <c r="AE5" s="18">
        <v>1</v>
      </c>
      <c r="AF5" s="18"/>
      <c r="AJ5" s="51"/>
      <c r="AK5" s="51"/>
      <c r="AL5" s="51"/>
    </row>
    <row r="6" spans="1:38" s="19" customFormat="1" ht="10.5" customHeight="1" x14ac:dyDescent="0.2">
      <c r="A6" s="6" t="s">
        <v>13</v>
      </c>
      <c r="B6" s="17">
        <f t="shared" ref="B6:K43" si="1">R6*$N$4</f>
        <v>27.710917299999998</v>
      </c>
      <c r="C6" s="17">
        <f t="shared" si="0"/>
        <v>13.5539509</v>
      </c>
      <c r="D6" s="17">
        <f t="shared" si="0"/>
        <v>572.91229169999997</v>
      </c>
      <c r="E6" s="17">
        <f t="shared" si="0"/>
        <v>384.10354480000001</v>
      </c>
      <c r="F6" s="17">
        <f t="shared" si="0"/>
        <v>494.91872049999995</v>
      </c>
      <c r="G6" s="17">
        <f t="shared" si="0"/>
        <v>61.228809899999995</v>
      </c>
      <c r="H6" s="17">
        <f t="shared" si="0"/>
        <v>0</v>
      </c>
      <c r="I6" s="17">
        <f t="shared" si="0"/>
        <v>33.319252200000001</v>
      </c>
      <c r="J6" s="17">
        <f t="shared" si="0"/>
        <v>0</v>
      </c>
      <c r="K6" s="17">
        <f t="shared" si="0"/>
        <v>1587.7474872999999</v>
      </c>
      <c r="L6" s="17"/>
      <c r="M6" s="17"/>
      <c r="N6" s="17"/>
      <c r="O6" s="17"/>
      <c r="P6" s="17"/>
      <c r="Q6" s="6" t="s">
        <v>13</v>
      </c>
      <c r="R6" s="17">
        <v>2382.71</v>
      </c>
      <c r="S6" s="17">
        <v>1165.43</v>
      </c>
      <c r="T6" s="17">
        <v>49261.59</v>
      </c>
      <c r="U6" s="17">
        <v>33026.959999999999</v>
      </c>
      <c r="V6" s="17">
        <v>42555.35</v>
      </c>
      <c r="W6" s="17">
        <v>5264.73</v>
      </c>
      <c r="X6" s="17">
        <v>0</v>
      </c>
      <c r="Y6" s="17">
        <v>2864.94</v>
      </c>
      <c r="Z6" s="17">
        <v>0</v>
      </c>
      <c r="AA6" s="17">
        <v>136521.71</v>
      </c>
      <c r="AB6" s="18"/>
      <c r="AC6" s="18"/>
      <c r="AD6" s="18" t="s">
        <v>69</v>
      </c>
      <c r="AE6" s="42">
        <v>4.1868000000000002E-2</v>
      </c>
      <c r="AF6" s="18"/>
      <c r="AJ6" s="51"/>
      <c r="AK6" s="51"/>
    </row>
    <row r="7" spans="1:38" s="19" customFormat="1" ht="10.5" customHeight="1" x14ac:dyDescent="0.2">
      <c r="A7" s="6" t="s">
        <v>14</v>
      </c>
      <c r="B7" s="17">
        <f t="shared" si="1"/>
        <v>-5.5654202000000002</v>
      </c>
      <c r="C7" s="17">
        <f t="shared" si="0"/>
        <v>-5.4428399999999995E-2</v>
      </c>
      <c r="D7" s="17">
        <f t="shared" si="0"/>
        <v>-349.41346450000003</v>
      </c>
      <c r="E7" s="17">
        <f t="shared" si="0"/>
        <v>-241.25818610000002</v>
      </c>
      <c r="F7" s="17">
        <f t="shared" si="0"/>
        <v>-175.5907867</v>
      </c>
      <c r="G7" s="17">
        <f t="shared" si="0"/>
        <v>-7.6302104000000002</v>
      </c>
      <c r="H7" s="17">
        <f t="shared" si="0"/>
        <v>0</v>
      </c>
      <c r="I7" s="17">
        <f t="shared" si="0"/>
        <v>-9.485544299999999</v>
      </c>
      <c r="J7" s="17">
        <f t="shared" si="0"/>
        <v>0</v>
      </c>
      <c r="K7" s="17">
        <f t="shared" si="0"/>
        <v>-788.99804059999997</v>
      </c>
      <c r="L7" s="17"/>
      <c r="M7" s="17"/>
      <c r="N7" s="17"/>
      <c r="O7" s="17"/>
      <c r="P7" s="17"/>
      <c r="Q7" s="6" t="s">
        <v>14</v>
      </c>
      <c r="R7" s="17">
        <v>-478.54</v>
      </c>
      <c r="S7" s="17">
        <v>-4.68</v>
      </c>
      <c r="T7" s="17">
        <v>-30044.15</v>
      </c>
      <c r="U7" s="17">
        <v>-20744.47</v>
      </c>
      <c r="V7" s="17">
        <v>-15098.09</v>
      </c>
      <c r="W7" s="17">
        <v>-656.08</v>
      </c>
      <c r="X7" s="17">
        <v>0</v>
      </c>
      <c r="Y7" s="17">
        <v>-815.61</v>
      </c>
      <c r="Z7" s="17">
        <v>0</v>
      </c>
      <c r="AA7" s="17">
        <v>-67841.62</v>
      </c>
      <c r="AB7" s="18"/>
      <c r="AC7" s="18"/>
      <c r="AD7" s="18" t="s">
        <v>68</v>
      </c>
      <c r="AE7" s="41">
        <v>1.163E-2</v>
      </c>
      <c r="AF7" s="18"/>
      <c r="AJ7" s="51"/>
      <c r="AK7" s="51"/>
    </row>
    <row r="8" spans="1:38" s="19" customFormat="1" ht="10.5" customHeight="1" x14ac:dyDescent="0.2">
      <c r="A8" s="6" t="s">
        <v>15</v>
      </c>
      <c r="B8" s="17">
        <f t="shared" si="1"/>
        <v>0</v>
      </c>
      <c r="C8" s="17">
        <f t="shared" si="0"/>
        <v>0</v>
      </c>
      <c r="D8" s="17">
        <f t="shared" si="0"/>
        <v>0</v>
      </c>
      <c r="E8" s="17">
        <f t="shared" si="0"/>
        <v>-24.264599400000002</v>
      </c>
      <c r="F8" s="17">
        <f t="shared" si="0"/>
        <v>0</v>
      </c>
      <c r="G8" s="17">
        <f t="shared" si="0"/>
        <v>0</v>
      </c>
      <c r="H8" s="17">
        <f t="shared" si="0"/>
        <v>0</v>
      </c>
      <c r="I8" s="17">
        <f t="shared" si="0"/>
        <v>0</v>
      </c>
      <c r="J8" s="17">
        <f t="shared" si="0"/>
        <v>0</v>
      </c>
      <c r="K8" s="17">
        <f t="shared" si="0"/>
        <v>-24.264599400000002</v>
      </c>
      <c r="L8" s="17"/>
      <c r="M8" s="17"/>
      <c r="N8" s="17"/>
      <c r="O8" s="17"/>
      <c r="P8" s="17"/>
      <c r="Q8" s="6" t="s">
        <v>15</v>
      </c>
      <c r="R8" s="17">
        <v>0</v>
      </c>
      <c r="S8" s="17">
        <v>0</v>
      </c>
      <c r="T8" s="17">
        <v>0</v>
      </c>
      <c r="U8" s="17">
        <v>-2086.38</v>
      </c>
      <c r="V8" s="17">
        <v>0</v>
      </c>
      <c r="W8" s="17">
        <v>0</v>
      </c>
      <c r="X8" s="17">
        <v>0</v>
      </c>
      <c r="Y8" s="17">
        <v>0</v>
      </c>
      <c r="Z8" s="17">
        <v>0</v>
      </c>
      <c r="AA8" s="17">
        <v>-2086.38</v>
      </c>
      <c r="AB8" s="18"/>
      <c r="AC8" s="18"/>
      <c r="AD8" s="18"/>
      <c r="AE8" s="18"/>
      <c r="AF8" s="18"/>
      <c r="AJ8" s="51"/>
      <c r="AK8" s="51"/>
    </row>
    <row r="9" spans="1:38" s="19" customFormat="1" ht="10.5" customHeight="1" x14ac:dyDescent="0.2">
      <c r="A9" s="6" t="s">
        <v>16</v>
      </c>
      <c r="B9" s="24">
        <f t="shared" si="1"/>
        <v>9.0652360999999999</v>
      </c>
      <c r="C9" s="24">
        <f t="shared" si="0"/>
        <v>3.6320489999999999</v>
      </c>
      <c r="D9" s="24">
        <f t="shared" si="0"/>
        <v>-3.2344192999999999</v>
      </c>
      <c r="E9" s="24">
        <f t="shared" si="0"/>
        <v>-0.34587619999999997</v>
      </c>
      <c r="F9" s="24">
        <f t="shared" si="0"/>
        <v>-6.7146967999999996</v>
      </c>
      <c r="G9" s="24">
        <f t="shared" si="0"/>
        <v>1.8026500000000001E-2</v>
      </c>
      <c r="H9" s="24">
        <f t="shared" si="0"/>
        <v>0</v>
      </c>
      <c r="I9" s="24">
        <f t="shared" si="0"/>
        <v>0</v>
      </c>
      <c r="J9" s="24">
        <f t="shared" si="0"/>
        <v>0</v>
      </c>
      <c r="K9" s="24">
        <f t="shared" si="0"/>
        <v>2.4203193000000001</v>
      </c>
      <c r="L9" s="20"/>
      <c r="M9" s="20"/>
      <c r="N9" s="20"/>
      <c r="O9" s="20"/>
      <c r="P9" s="20"/>
      <c r="Q9" s="6" t="s">
        <v>73</v>
      </c>
      <c r="R9" s="24">
        <v>779.47</v>
      </c>
      <c r="S9" s="24">
        <v>312.3</v>
      </c>
      <c r="T9" s="24">
        <v>-278.11</v>
      </c>
      <c r="U9" s="24">
        <v>-29.74</v>
      </c>
      <c r="V9" s="24">
        <v>-577.36</v>
      </c>
      <c r="W9" s="24">
        <v>1.55</v>
      </c>
      <c r="X9" s="24">
        <v>0</v>
      </c>
      <c r="Y9" s="24">
        <v>0</v>
      </c>
      <c r="Z9" s="24">
        <v>0</v>
      </c>
      <c r="AA9" s="24">
        <v>208.11</v>
      </c>
      <c r="AB9" s="18"/>
      <c r="AC9" s="18"/>
      <c r="AD9" s="18"/>
      <c r="AE9" s="18"/>
      <c r="AF9" s="18"/>
      <c r="AJ9" s="51"/>
      <c r="AK9" s="51"/>
    </row>
    <row r="10" spans="1:38" s="23" customFormat="1" ht="10.5" customHeight="1" x14ac:dyDescent="0.25">
      <c r="A10" s="21" t="s">
        <v>17</v>
      </c>
      <c r="B10" s="22">
        <f t="shared" si="1"/>
        <v>35.372993900000004</v>
      </c>
      <c r="C10" s="22">
        <f t="shared" si="0"/>
        <v>17.1315715</v>
      </c>
      <c r="D10" s="22">
        <f t="shared" si="0"/>
        <v>645.05899669999997</v>
      </c>
      <c r="E10" s="22">
        <f t="shared" si="0"/>
        <v>118.2348831</v>
      </c>
      <c r="F10" s="22">
        <f t="shared" si="0"/>
        <v>695.83197139999993</v>
      </c>
      <c r="G10" s="22">
        <f t="shared" si="0"/>
        <v>214.4252175</v>
      </c>
      <c r="H10" s="22">
        <f t="shared" si="0"/>
        <v>205.51349739999998</v>
      </c>
      <c r="I10" s="22">
        <f t="shared" si="0"/>
        <v>23.8337079</v>
      </c>
      <c r="J10" s="22">
        <f t="shared" si="0"/>
        <v>0</v>
      </c>
      <c r="K10" s="22">
        <f t="shared" si="0"/>
        <v>1955.4027231</v>
      </c>
      <c r="L10" s="25"/>
      <c r="M10" s="25"/>
      <c r="N10" s="25"/>
      <c r="O10" s="25"/>
      <c r="P10" s="17"/>
      <c r="Q10" s="21" t="s">
        <v>17</v>
      </c>
      <c r="R10" s="22">
        <v>3041.53</v>
      </c>
      <c r="S10" s="22">
        <v>1473.05</v>
      </c>
      <c r="T10" s="22">
        <v>55465.09</v>
      </c>
      <c r="U10" s="22">
        <v>10166.370000000001</v>
      </c>
      <c r="V10" s="22">
        <v>59830.78</v>
      </c>
      <c r="W10" s="22">
        <v>18437.25</v>
      </c>
      <c r="X10" s="22">
        <v>17670.98</v>
      </c>
      <c r="Y10" s="22">
        <v>2049.33</v>
      </c>
      <c r="Z10" s="22">
        <v>0</v>
      </c>
      <c r="AA10" s="22">
        <v>168134.37</v>
      </c>
      <c r="AB10" s="18"/>
      <c r="AC10" s="18"/>
      <c r="AD10" s="18"/>
      <c r="AE10" s="18"/>
      <c r="AF10" s="18"/>
      <c r="AJ10" s="51"/>
      <c r="AK10" s="51"/>
    </row>
    <row r="11" spans="1:38" s="23" customFormat="1" ht="11.25" customHeight="1" x14ac:dyDescent="0.2">
      <c r="A11" s="21" t="s">
        <v>18</v>
      </c>
      <c r="B11" s="24">
        <f t="shared" si="1"/>
        <v>-0.25458069999999999</v>
      </c>
      <c r="C11" s="24">
        <f t="shared" si="0"/>
        <v>-2.3492599999999999E-2</v>
      </c>
      <c r="D11" s="24">
        <f t="shared" si="0"/>
        <v>-4.4659199999999996E-2</v>
      </c>
      <c r="E11" s="24">
        <f t="shared" si="0"/>
        <v>-0.99727250000000001</v>
      </c>
      <c r="F11" s="24">
        <f t="shared" si="0"/>
        <v>-6.4426711000000001</v>
      </c>
      <c r="G11" s="24">
        <f t="shared" si="0"/>
        <v>0</v>
      </c>
      <c r="H11" s="24">
        <f t="shared" si="0"/>
        <v>0</v>
      </c>
      <c r="I11" s="24">
        <f t="shared" si="0"/>
        <v>0.2088748</v>
      </c>
      <c r="J11" s="24">
        <f t="shared" si="0"/>
        <v>0</v>
      </c>
      <c r="K11" s="24">
        <f t="shared" si="0"/>
        <v>-7.5536849999999998</v>
      </c>
      <c r="L11" s="24"/>
      <c r="M11" s="24"/>
      <c r="N11" s="24"/>
      <c r="O11" s="24"/>
      <c r="P11" s="17"/>
      <c r="Q11" s="21" t="s">
        <v>74</v>
      </c>
      <c r="R11" s="24">
        <v>-21.89</v>
      </c>
      <c r="S11" s="24">
        <v>-2.02</v>
      </c>
      <c r="T11" s="24">
        <v>-3.84</v>
      </c>
      <c r="U11" s="24">
        <v>-85.75</v>
      </c>
      <c r="V11" s="24">
        <v>-553.97</v>
      </c>
      <c r="W11" s="24">
        <v>0</v>
      </c>
      <c r="X11" s="24">
        <v>0</v>
      </c>
      <c r="Y11" s="24">
        <v>17.96</v>
      </c>
      <c r="Z11" s="24">
        <v>0</v>
      </c>
      <c r="AA11" s="24">
        <v>-649.5</v>
      </c>
      <c r="AB11" s="18"/>
      <c r="AC11" s="18"/>
      <c r="AD11" s="18"/>
      <c r="AE11" s="18"/>
      <c r="AF11" s="18"/>
      <c r="AJ11" s="51"/>
      <c r="AK11" s="51"/>
    </row>
    <row r="12" spans="1:38" s="23" customFormat="1" ht="10.5" customHeight="1" x14ac:dyDescent="0.25">
      <c r="A12" s="21" t="s">
        <v>19</v>
      </c>
      <c r="B12" s="22">
        <f t="shared" si="1"/>
        <v>35.627574600000003</v>
      </c>
      <c r="C12" s="22">
        <f t="shared" si="0"/>
        <v>17.155064100000001</v>
      </c>
      <c r="D12" s="22">
        <f t="shared" si="0"/>
        <v>645.10353959999998</v>
      </c>
      <c r="E12" s="22">
        <f t="shared" si="0"/>
        <v>119.23215560000001</v>
      </c>
      <c r="F12" s="22">
        <f t="shared" si="0"/>
        <v>702.27464250000003</v>
      </c>
      <c r="G12" s="22">
        <f t="shared" si="0"/>
        <v>214.4252175</v>
      </c>
      <c r="H12" s="22">
        <f t="shared" si="0"/>
        <v>205.51349739999998</v>
      </c>
      <c r="I12" s="22">
        <f t="shared" si="0"/>
        <v>23.624716799999998</v>
      </c>
      <c r="J12" s="22">
        <f t="shared" si="0"/>
        <v>0</v>
      </c>
      <c r="K12" s="22">
        <f t="shared" si="0"/>
        <v>1962.9564080999999</v>
      </c>
      <c r="L12" s="25"/>
      <c r="M12" s="25"/>
      <c r="N12" s="25"/>
      <c r="O12" s="25"/>
      <c r="P12" s="17"/>
      <c r="Q12" s="21" t="s">
        <v>19</v>
      </c>
      <c r="R12" s="22">
        <v>3063.42</v>
      </c>
      <c r="S12" s="22">
        <v>1475.07</v>
      </c>
      <c r="T12" s="22">
        <v>55468.92</v>
      </c>
      <c r="U12" s="22">
        <v>10252.120000000001</v>
      </c>
      <c r="V12" s="22">
        <v>60384.75</v>
      </c>
      <c r="W12" s="22">
        <v>18437.25</v>
      </c>
      <c r="X12" s="22">
        <v>17670.98</v>
      </c>
      <c r="Y12" s="22">
        <v>2031.36</v>
      </c>
      <c r="Z12" s="22">
        <v>0</v>
      </c>
      <c r="AA12" s="22">
        <v>168783.87</v>
      </c>
      <c r="AB12" s="18"/>
      <c r="AC12" s="18"/>
      <c r="AD12" s="18"/>
      <c r="AE12" s="18"/>
      <c r="AF12" s="18"/>
      <c r="AJ12" s="51"/>
      <c r="AK12" s="51"/>
    </row>
    <row r="13" spans="1:38" s="19" customFormat="1" ht="10.5" customHeight="1" x14ac:dyDescent="0.2">
      <c r="A13" s="6" t="s">
        <v>20</v>
      </c>
      <c r="B13" s="24">
        <f t="shared" si="1"/>
        <v>0</v>
      </c>
      <c r="C13" s="24">
        <f t="shared" si="0"/>
        <v>0.1463054</v>
      </c>
      <c r="D13" s="24">
        <f t="shared" si="0"/>
        <v>-1.6615781000000001</v>
      </c>
      <c r="E13" s="24">
        <f t="shared" si="0"/>
        <v>-0.9328422999999999</v>
      </c>
      <c r="F13" s="24">
        <f t="shared" si="0"/>
        <v>4.8978581999999999</v>
      </c>
      <c r="G13" s="24">
        <f t="shared" si="0"/>
        <v>-5.1904690000000002</v>
      </c>
      <c r="H13" s="24">
        <f t="shared" si="0"/>
        <v>-103.28068020000001</v>
      </c>
      <c r="I13" s="24">
        <f t="shared" si="0"/>
        <v>103.28068020000001</v>
      </c>
      <c r="J13" s="24">
        <f t="shared" si="0"/>
        <v>0</v>
      </c>
      <c r="K13" s="24">
        <f t="shared" si="0"/>
        <v>-2.7407257999999999</v>
      </c>
      <c r="L13" s="24"/>
      <c r="M13" s="24"/>
      <c r="N13" s="24"/>
      <c r="O13" s="24"/>
      <c r="P13" s="17"/>
      <c r="Q13" s="6" t="s">
        <v>20</v>
      </c>
      <c r="R13" s="24">
        <v>0</v>
      </c>
      <c r="S13" s="24">
        <v>12.58</v>
      </c>
      <c r="T13" s="24">
        <v>-142.87</v>
      </c>
      <c r="U13" s="24">
        <v>-80.209999999999994</v>
      </c>
      <c r="V13" s="24">
        <v>421.14</v>
      </c>
      <c r="W13" s="24">
        <v>-446.3</v>
      </c>
      <c r="X13" s="24">
        <v>-8880.5400000000009</v>
      </c>
      <c r="Y13" s="24">
        <v>8880.5400000000009</v>
      </c>
      <c r="Z13" s="24">
        <v>0</v>
      </c>
      <c r="AA13" s="24">
        <v>-235.66</v>
      </c>
      <c r="AB13" s="18"/>
      <c r="AC13" s="18"/>
      <c r="AD13" s="18"/>
      <c r="AE13" s="18"/>
      <c r="AF13" s="18"/>
      <c r="AJ13" s="51"/>
      <c r="AK13" s="51"/>
    </row>
    <row r="14" spans="1:38" s="19" customFormat="1" ht="10.5" customHeight="1" x14ac:dyDescent="0.25">
      <c r="A14" s="16" t="s">
        <v>21</v>
      </c>
      <c r="B14" s="25">
        <f t="shared" si="1"/>
        <v>-25.9518798</v>
      </c>
      <c r="C14" s="25">
        <f t="shared" si="0"/>
        <v>-7.9674804000000004</v>
      </c>
      <c r="D14" s="25">
        <f t="shared" si="0"/>
        <v>-643.44196150000005</v>
      </c>
      <c r="E14" s="25">
        <f t="shared" si="0"/>
        <v>631.13393250000001</v>
      </c>
      <c r="F14" s="25">
        <f t="shared" si="0"/>
        <v>-235.50145239999998</v>
      </c>
      <c r="G14" s="25">
        <f t="shared" si="0"/>
        <v>-123.72435939999998</v>
      </c>
      <c r="H14" s="25">
        <f t="shared" si="0"/>
        <v>-102.2328172</v>
      </c>
      <c r="I14" s="25">
        <f t="shared" si="0"/>
        <v>188.30516789999999</v>
      </c>
      <c r="J14" s="25">
        <f t="shared" si="0"/>
        <v>17.793085900000001</v>
      </c>
      <c r="K14" s="25">
        <f t="shared" si="0"/>
        <v>-301.58788069999997</v>
      </c>
      <c r="L14" s="25"/>
      <c r="M14" s="25"/>
      <c r="N14" s="25"/>
      <c r="O14" s="25"/>
      <c r="P14" s="17"/>
      <c r="Q14" s="16" t="s">
        <v>21</v>
      </c>
      <c r="R14" s="25">
        <v>-2231.46</v>
      </c>
      <c r="S14" s="25">
        <v>-685.08</v>
      </c>
      <c r="T14" s="25">
        <v>-55326.05</v>
      </c>
      <c r="U14" s="25">
        <v>54267.75</v>
      </c>
      <c r="V14" s="25">
        <v>-20249.48</v>
      </c>
      <c r="W14" s="25">
        <v>-10638.38</v>
      </c>
      <c r="X14" s="25">
        <v>-8790.44</v>
      </c>
      <c r="Y14" s="25">
        <v>16191.33</v>
      </c>
      <c r="Z14" s="25">
        <v>1529.93</v>
      </c>
      <c r="AA14" s="25">
        <v>-25931.89</v>
      </c>
      <c r="AB14" s="18"/>
      <c r="AC14" s="18"/>
      <c r="AD14" s="18"/>
      <c r="AE14" s="18"/>
      <c r="AF14" s="18"/>
      <c r="AJ14" s="51"/>
      <c r="AK14" s="51"/>
    </row>
    <row r="15" spans="1:38" s="19" customFormat="1" ht="10.5" customHeight="1" x14ac:dyDescent="0.2">
      <c r="A15" s="6" t="s">
        <v>22</v>
      </c>
      <c r="B15" s="17">
        <f t="shared" si="1"/>
        <v>-10.726116399999999</v>
      </c>
      <c r="C15" s="17">
        <f t="shared" si="0"/>
        <v>-4.2892602999999996</v>
      </c>
      <c r="D15" s="17">
        <f t="shared" si="0"/>
        <v>0</v>
      </c>
      <c r="E15" s="17">
        <f t="shared" si="0"/>
        <v>-5.7999972999999994</v>
      </c>
      <c r="F15" s="17">
        <f t="shared" si="0"/>
        <v>-208.92329709999998</v>
      </c>
      <c r="G15" s="17">
        <f t="shared" si="0"/>
        <v>-120.90268879999999</v>
      </c>
      <c r="H15" s="17">
        <f t="shared" si="0"/>
        <v>-102.2328172</v>
      </c>
      <c r="I15" s="17">
        <f t="shared" si="0"/>
        <v>188.30516789999999</v>
      </c>
      <c r="J15" s="17">
        <f t="shared" si="0"/>
        <v>0</v>
      </c>
      <c r="K15" s="17">
        <f t="shared" si="0"/>
        <v>-264.56900919999998</v>
      </c>
      <c r="L15" s="17"/>
      <c r="M15" s="17"/>
      <c r="N15" s="17"/>
      <c r="O15" s="17"/>
      <c r="P15" s="17"/>
      <c r="Q15" s="6" t="s">
        <v>22</v>
      </c>
      <c r="R15" s="17">
        <v>-922.28</v>
      </c>
      <c r="S15" s="17">
        <v>-368.81</v>
      </c>
      <c r="T15" s="17">
        <v>0</v>
      </c>
      <c r="U15" s="17">
        <v>-498.71</v>
      </c>
      <c r="V15" s="17">
        <v>-17964.169999999998</v>
      </c>
      <c r="W15" s="17">
        <v>-10395.76</v>
      </c>
      <c r="X15" s="17">
        <v>-8790.44</v>
      </c>
      <c r="Y15" s="17">
        <v>16191.33</v>
      </c>
      <c r="Z15" s="17">
        <v>0</v>
      </c>
      <c r="AA15" s="17">
        <v>-22748.84</v>
      </c>
      <c r="AB15" s="18"/>
      <c r="AC15" s="18"/>
      <c r="AD15" s="18"/>
      <c r="AE15" s="18"/>
      <c r="AF15" s="18"/>
      <c r="AJ15" s="51"/>
      <c r="AK15" s="51"/>
    </row>
    <row r="16" spans="1:38" s="19" customFormat="1" ht="10.5" customHeight="1" x14ac:dyDescent="0.2">
      <c r="A16" s="6" t="s">
        <v>23</v>
      </c>
      <c r="B16" s="17">
        <f t="shared" si="1"/>
        <v>-10.720301399999999</v>
      </c>
      <c r="C16" s="17">
        <f t="shared" si="0"/>
        <v>0</v>
      </c>
      <c r="D16" s="17">
        <f t="shared" si="0"/>
        <v>0</v>
      </c>
      <c r="E16" s="17">
        <f t="shared" si="0"/>
        <v>-0.80363299999999993</v>
      </c>
      <c r="F16" s="17">
        <f t="shared" si="0"/>
        <v>-184.44807839999999</v>
      </c>
      <c r="G16" s="17">
        <f t="shared" si="0"/>
        <v>-51.847237800000002</v>
      </c>
      <c r="H16" s="17">
        <f t="shared" si="0"/>
        <v>-102.2328172</v>
      </c>
      <c r="I16" s="17">
        <f t="shared" si="0"/>
        <v>152.26693800000001</v>
      </c>
      <c r="J16" s="17">
        <f t="shared" si="0"/>
        <v>0</v>
      </c>
      <c r="K16" s="17">
        <f t="shared" si="0"/>
        <v>-197.78501349999999</v>
      </c>
      <c r="L16" s="17"/>
      <c r="M16" s="17"/>
      <c r="N16" s="17"/>
      <c r="O16" s="17"/>
      <c r="P16" s="17"/>
      <c r="Q16" s="6" t="s">
        <v>23</v>
      </c>
      <c r="R16" s="17">
        <v>-921.78</v>
      </c>
      <c r="S16" s="17">
        <v>0</v>
      </c>
      <c r="T16" s="17">
        <v>0</v>
      </c>
      <c r="U16" s="17">
        <v>-69.099999999999994</v>
      </c>
      <c r="V16" s="17">
        <v>-15859.68</v>
      </c>
      <c r="W16" s="17">
        <v>-4458.0600000000004</v>
      </c>
      <c r="X16" s="17">
        <v>-8790.44</v>
      </c>
      <c r="Y16" s="17">
        <v>13092.6</v>
      </c>
      <c r="Z16" s="17">
        <v>0</v>
      </c>
      <c r="AA16" s="17">
        <v>-17006.45</v>
      </c>
      <c r="AB16" s="18"/>
      <c r="AC16" s="18"/>
      <c r="AD16" s="18"/>
      <c r="AE16" s="18"/>
      <c r="AF16" s="18"/>
      <c r="AJ16" s="51"/>
      <c r="AK16" s="51"/>
    </row>
    <row r="17" spans="1:37" s="19" customFormat="1" ht="10.5" customHeight="1" x14ac:dyDescent="0.2">
      <c r="A17" s="6" t="s">
        <v>24</v>
      </c>
      <c r="B17" s="17">
        <f t="shared" si="1"/>
        <v>-5.8149999999999999E-3</v>
      </c>
      <c r="C17" s="17">
        <f t="shared" si="0"/>
        <v>-4.2892602999999996</v>
      </c>
      <c r="D17" s="17">
        <f t="shared" si="0"/>
        <v>0</v>
      </c>
      <c r="E17" s="17">
        <f t="shared" si="0"/>
        <v>-4.9964805999999999</v>
      </c>
      <c r="F17" s="17">
        <f t="shared" si="0"/>
        <v>-24.475218699999996</v>
      </c>
      <c r="G17" s="17">
        <f t="shared" si="0"/>
        <v>-69.055450999999991</v>
      </c>
      <c r="H17" s="17">
        <f t="shared" si="0"/>
        <v>0</v>
      </c>
      <c r="I17" s="17">
        <f t="shared" si="0"/>
        <v>36.038113599999996</v>
      </c>
      <c r="J17" s="17">
        <f t="shared" si="0"/>
        <v>0</v>
      </c>
      <c r="K17" s="17">
        <f t="shared" si="0"/>
        <v>-66.783995700000006</v>
      </c>
      <c r="L17" s="17"/>
      <c r="M17" s="17"/>
      <c r="N17" s="17"/>
      <c r="O17" s="17"/>
      <c r="P17" s="17"/>
      <c r="Q17" s="6" t="s">
        <v>24</v>
      </c>
      <c r="R17" s="17">
        <v>-0.5</v>
      </c>
      <c r="S17" s="17">
        <v>-368.81</v>
      </c>
      <c r="T17" s="17">
        <v>0</v>
      </c>
      <c r="U17" s="17">
        <v>-429.62</v>
      </c>
      <c r="V17" s="17">
        <v>-2104.4899999999998</v>
      </c>
      <c r="W17" s="17">
        <v>-5937.7</v>
      </c>
      <c r="X17" s="17">
        <v>0</v>
      </c>
      <c r="Y17" s="17">
        <v>3098.72</v>
      </c>
      <c r="Z17" s="17">
        <v>0</v>
      </c>
      <c r="AA17" s="17">
        <v>-5742.39</v>
      </c>
      <c r="AB17" s="18"/>
      <c r="AC17" s="18"/>
      <c r="AD17" s="18"/>
      <c r="AE17" s="18"/>
      <c r="AF17" s="18"/>
      <c r="AJ17" s="51"/>
      <c r="AK17" s="51"/>
    </row>
    <row r="18" spans="1:37" s="26" customFormat="1" ht="10.5" customHeight="1" x14ac:dyDescent="0.2">
      <c r="A18" s="6" t="s">
        <v>25</v>
      </c>
      <c r="B18" s="17">
        <f t="shared" si="1"/>
        <v>0</v>
      </c>
      <c r="C18" s="17">
        <f t="shared" si="0"/>
        <v>0</v>
      </c>
      <c r="D18" s="17">
        <f t="shared" si="0"/>
        <v>0</v>
      </c>
      <c r="E18" s="17">
        <f t="shared" si="0"/>
        <v>-0.65383859999999994</v>
      </c>
      <c r="F18" s="17">
        <f t="shared" si="0"/>
        <v>-26.578271600000001</v>
      </c>
      <c r="G18" s="17">
        <f t="shared" si="0"/>
        <v>-2.8216706</v>
      </c>
      <c r="H18" s="17">
        <f t="shared" si="0"/>
        <v>0</v>
      </c>
      <c r="I18" s="17">
        <f t="shared" si="0"/>
        <v>0</v>
      </c>
      <c r="J18" s="17">
        <f t="shared" si="0"/>
        <v>17.793085900000001</v>
      </c>
      <c r="K18" s="17">
        <f t="shared" si="0"/>
        <v>-12.260694900000001</v>
      </c>
      <c r="L18" s="17"/>
      <c r="M18" s="17"/>
      <c r="N18" s="17"/>
      <c r="O18" s="17"/>
      <c r="P18" s="17"/>
      <c r="Q18" s="6" t="s">
        <v>25</v>
      </c>
      <c r="R18" s="17">
        <v>0</v>
      </c>
      <c r="S18" s="17">
        <v>0</v>
      </c>
      <c r="T18" s="17">
        <v>0</v>
      </c>
      <c r="U18" s="17">
        <v>-56.22</v>
      </c>
      <c r="V18" s="17">
        <v>-2285.3200000000002</v>
      </c>
      <c r="W18" s="17">
        <v>-242.62</v>
      </c>
      <c r="X18" s="17">
        <v>0</v>
      </c>
      <c r="Y18" s="17">
        <v>0</v>
      </c>
      <c r="Z18" s="17">
        <v>1529.93</v>
      </c>
      <c r="AA18" s="17">
        <v>-1054.23</v>
      </c>
      <c r="AB18" s="18"/>
      <c r="AC18" s="18"/>
      <c r="AD18" s="18"/>
      <c r="AE18" s="18"/>
      <c r="AF18" s="18"/>
      <c r="AJ18" s="51"/>
      <c r="AK18" s="51"/>
    </row>
    <row r="19" spans="1:37" s="19" customFormat="1" ht="10.5" customHeight="1" x14ac:dyDescent="0.2">
      <c r="A19" s="6" t="s">
        <v>26</v>
      </c>
      <c r="B19" s="17">
        <f t="shared" si="1"/>
        <v>0</v>
      </c>
      <c r="C19" s="17">
        <f t="shared" si="0"/>
        <v>0</v>
      </c>
      <c r="D19" s="17">
        <f t="shared" si="0"/>
        <v>-647.38150770000004</v>
      </c>
      <c r="E19" s="17">
        <f t="shared" si="0"/>
        <v>642.38351520000003</v>
      </c>
      <c r="F19" s="17">
        <f t="shared" si="0"/>
        <v>0</v>
      </c>
      <c r="G19" s="17">
        <f t="shared" si="0"/>
        <v>0</v>
      </c>
      <c r="H19" s="17">
        <f t="shared" si="0"/>
        <v>0</v>
      </c>
      <c r="I19" s="17">
        <f t="shared" si="0"/>
        <v>0</v>
      </c>
      <c r="J19" s="17">
        <f t="shared" si="0"/>
        <v>0</v>
      </c>
      <c r="K19" s="17">
        <f t="shared" si="0"/>
        <v>-4.9979924999999996</v>
      </c>
      <c r="L19" s="17"/>
      <c r="M19" s="17"/>
      <c r="N19" s="17"/>
      <c r="O19" s="17"/>
      <c r="P19" s="17"/>
      <c r="Q19" s="6" t="s">
        <v>26</v>
      </c>
      <c r="R19" s="17">
        <v>0</v>
      </c>
      <c r="S19" s="17">
        <v>0</v>
      </c>
      <c r="T19" s="17">
        <v>-55664.79</v>
      </c>
      <c r="U19" s="17">
        <v>55235.040000000001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-429.75</v>
      </c>
      <c r="AB19" s="18"/>
      <c r="AC19" s="18"/>
      <c r="AD19" s="18"/>
      <c r="AE19" s="18"/>
      <c r="AF19" s="18"/>
      <c r="AJ19" s="51"/>
      <c r="AK19" s="51"/>
    </row>
    <row r="20" spans="1:37" s="19" customFormat="1" ht="10.5" customHeight="1" x14ac:dyDescent="0.2">
      <c r="A20" s="6" t="s">
        <v>27</v>
      </c>
      <c r="B20" s="17">
        <f t="shared" si="1"/>
        <v>-7.0420812999999995</v>
      </c>
      <c r="C20" s="17">
        <f t="shared" si="1"/>
        <v>6.4746535999999999</v>
      </c>
      <c r="D20" s="17">
        <f t="shared" si="1"/>
        <v>0</v>
      </c>
      <c r="E20" s="17">
        <f t="shared" si="1"/>
        <v>0</v>
      </c>
      <c r="F20" s="17">
        <f t="shared" si="1"/>
        <v>0</v>
      </c>
      <c r="G20" s="17">
        <f t="shared" si="1"/>
        <v>0</v>
      </c>
      <c r="H20" s="17">
        <f t="shared" si="1"/>
        <v>0</v>
      </c>
      <c r="I20" s="17">
        <f t="shared" si="1"/>
        <v>0</v>
      </c>
      <c r="J20" s="17">
        <f t="shared" si="1"/>
        <v>0</v>
      </c>
      <c r="K20" s="17">
        <f t="shared" si="1"/>
        <v>-0.56742769999999998</v>
      </c>
      <c r="L20" s="17"/>
      <c r="M20" s="17"/>
      <c r="N20" s="17"/>
      <c r="O20" s="17"/>
      <c r="P20" s="17"/>
      <c r="Q20" s="6" t="s">
        <v>27</v>
      </c>
      <c r="R20" s="17">
        <v>-605.51</v>
      </c>
      <c r="S20" s="17">
        <v>556.72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-48.79</v>
      </c>
      <c r="AB20" s="18"/>
      <c r="AC20" s="18"/>
      <c r="AD20" s="18"/>
      <c r="AE20" s="18"/>
      <c r="AF20" s="18"/>
      <c r="AJ20" s="51"/>
      <c r="AK20" s="51"/>
    </row>
    <row r="21" spans="1:37" s="19" customFormat="1" ht="10.5" customHeight="1" x14ac:dyDescent="0.2">
      <c r="A21" s="6" t="s">
        <v>28</v>
      </c>
      <c r="B21" s="17">
        <f t="shared" si="1"/>
        <v>-7.0358011000000005</v>
      </c>
      <c r="C21" s="17">
        <f t="shared" si="1"/>
        <v>-11.656283799999999</v>
      </c>
      <c r="D21" s="17">
        <f t="shared" si="1"/>
        <v>0</v>
      </c>
      <c r="E21" s="17">
        <f t="shared" si="1"/>
        <v>0</v>
      </c>
      <c r="F21" s="17">
        <f t="shared" si="1"/>
        <v>0</v>
      </c>
      <c r="G21" s="17">
        <f t="shared" si="1"/>
        <v>0</v>
      </c>
      <c r="H21" s="17">
        <f t="shared" si="1"/>
        <v>0</v>
      </c>
      <c r="I21" s="17">
        <f t="shared" si="1"/>
        <v>0</v>
      </c>
      <c r="J21" s="17">
        <f t="shared" si="1"/>
        <v>0</v>
      </c>
      <c r="K21" s="17">
        <f t="shared" si="1"/>
        <v>-18.692084900000001</v>
      </c>
      <c r="L21" s="17"/>
      <c r="M21" s="17"/>
      <c r="N21" s="17"/>
      <c r="O21" s="17"/>
      <c r="P21" s="17"/>
      <c r="Q21" s="6" t="s">
        <v>28</v>
      </c>
      <c r="R21" s="17">
        <v>-604.97</v>
      </c>
      <c r="S21" s="17">
        <v>-1002.26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-1607.23</v>
      </c>
      <c r="AB21" s="18"/>
      <c r="AC21" s="18"/>
      <c r="AD21" s="18"/>
      <c r="AE21" s="18"/>
      <c r="AF21" s="18"/>
      <c r="AJ21" s="51"/>
      <c r="AK21" s="51"/>
    </row>
    <row r="22" spans="1:37" s="19" customFormat="1" ht="10.5" customHeight="1" x14ac:dyDescent="0.2">
      <c r="A22" s="6" t="s">
        <v>29</v>
      </c>
      <c r="B22" s="17">
        <f t="shared" si="1"/>
        <v>-1.1479972999999999</v>
      </c>
      <c r="C22" s="17">
        <f t="shared" si="1"/>
        <v>1.5032937999999998</v>
      </c>
      <c r="D22" s="17">
        <f t="shared" si="1"/>
        <v>0</v>
      </c>
      <c r="E22" s="17">
        <f t="shared" si="1"/>
        <v>-0.53695709999999996</v>
      </c>
      <c r="F22" s="17">
        <f t="shared" si="1"/>
        <v>0</v>
      </c>
      <c r="G22" s="17">
        <f t="shared" si="1"/>
        <v>0</v>
      </c>
      <c r="H22" s="17">
        <f t="shared" si="1"/>
        <v>0</v>
      </c>
      <c r="I22" s="17">
        <f t="shared" si="1"/>
        <v>0</v>
      </c>
      <c r="J22" s="17">
        <f t="shared" si="1"/>
        <v>0</v>
      </c>
      <c r="K22" s="17">
        <f t="shared" si="1"/>
        <v>-0.18154429999999999</v>
      </c>
      <c r="L22" s="17"/>
      <c r="M22" s="17"/>
      <c r="N22" s="17"/>
      <c r="O22" s="17"/>
      <c r="P22" s="17"/>
      <c r="Q22" s="6" t="s">
        <v>29</v>
      </c>
      <c r="R22" s="17">
        <v>-98.71</v>
      </c>
      <c r="S22" s="17">
        <v>129.26</v>
      </c>
      <c r="T22" s="17">
        <v>0</v>
      </c>
      <c r="U22" s="17">
        <v>-46.17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-15.61</v>
      </c>
      <c r="AB22" s="18"/>
      <c r="AC22" s="18"/>
      <c r="AD22" s="18"/>
      <c r="AE22" s="18"/>
      <c r="AF22" s="18"/>
      <c r="AJ22" s="51"/>
      <c r="AK22" s="51"/>
    </row>
    <row r="23" spans="1:37" s="19" customFormat="1" ht="10.5" customHeight="1" x14ac:dyDescent="0.2">
      <c r="A23" s="27" t="s">
        <v>106</v>
      </c>
      <c r="B23" s="28">
        <f t="shared" si="1"/>
        <v>0</v>
      </c>
      <c r="C23" s="28">
        <f t="shared" si="1"/>
        <v>0</v>
      </c>
      <c r="D23" s="28">
        <f t="shared" si="1"/>
        <v>3.9395462000000001</v>
      </c>
      <c r="E23" s="28">
        <f t="shared" si="1"/>
        <v>-4.2587896999999995</v>
      </c>
      <c r="F23" s="28">
        <f t="shared" si="1"/>
        <v>0</v>
      </c>
      <c r="G23" s="28">
        <f t="shared" si="1"/>
        <v>0</v>
      </c>
      <c r="H23" s="28">
        <f t="shared" si="1"/>
        <v>0</v>
      </c>
      <c r="I23" s="28">
        <f t="shared" si="1"/>
        <v>0</v>
      </c>
      <c r="J23" s="28">
        <f t="shared" si="1"/>
        <v>0</v>
      </c>
      <c r="K23" s="28">
        <f t="shared" si="1"/>
        <v>-0.31924349999999996</v>
      </c>
      <c r="L23" s="17"/>
      <c r="M23" s="17"/>
      <c r="N23" s="17"/>
      <c r="O23" s="17"/>
      <c r="P23" s="17"/>
      <c r="Q23" s="27" t="s">
        <v>106</v>
      </c>
      <c r="R23" s="28">
        <v>0</v>
      </c>
      <c r="S23" s="28">
        <v>0</v>
      </c>
      <c r="T23" s="28">
        <v>338.74</v>
      </c>
      <c r="U23" s="28">
        <v>-366.19</v>
      </c>
      <c r="V23" s="28">
        <v>0</v>
      </c>
      <c r="W23" s="28">
        <v>0</v>
      </c>
      <c r="X23" s="28">
        <v>0</v>
      </c>
      <c r="Y23" s="28">
        <v>0</v>
      </c>
      <c r="Z23" s="28">
        <v>0</v>
      </c>
      <c r="AA23" s="28">
        <v>-27.45</v>
      </c>
      <c r="AB23" s="18"/>
      <c r="AC23" s="18"/>
      <c r="AD23" s="18"/>
      <c r="AE23" s="18"/>
      <c r="AF23" s="18"/>
      <c r="AJ23" s="51"/>
      <c r="AK23" s="51"/>
    </row>
    <row r="24" spans="1:37" s="19" customFormat="1" ht="10.5" customHeight="1" x14ac:dyDescent="0.25">
      <c r="A24" s="16" t="s">
        <v>31</v>
      </c>
      <c r="B24" s="25">
        <f t="shared" si="1"/>
        <v>0</v>
      </c>
      <c r="C24" s="25">
        <f t="shared" si="1"/>
        <v>3.4027053999999999</v>
      </c>
      <c r="D24" s="25">
        <f t="shared" si="1"/>
        <v>0</v>
      </c>
      <c r="E24" s="25">
        <f t="shared" si="1"/>
        <v>41.7969407</v>
      </c>
      <c r="F24" s="25">
        <f t="shared" si="1"/>
        <v>50.695518899999996</v>
      </c>
      <c r="G24" s="25">
        <f t="shared" si="1"/>
        <v>0</v>
      </c>
      <c r="H24" s="25">
        <f t="shared" si="1"/>
        <v>0</v>
      </c>
      <c r="I24" s="25">
        <f t="shared" si="1"/>
        <v>16.939676499999997</v>
      </c>
      <c r="J24" s="25">
        <f t="shared" si="1"/>
        <v>3.8989574999999999</v>
      </c>
      <c r="K24" s="25">
        <f t="shared" si="1"/>
        <v>116.7336827</v>
      </c>
      <c r="L24" s="25"/>
      <c r="M24" s="25"/>
      <c r="N24" s="25"/>
      <c r="O24" s="25"/>
      <c r="P24" s="17"/>
      <c r="Q24" s="16" t="s">
        <v>31</v>
      </c>
      <c r="R24" s="25">
        <v>0</v>
      </c>
      <c r="S24" s="25">
        <v>292.58</v>
      </c>
      <c r="T24" s="25">
        <v>0</v>
      </c>
      <c r="U24" s="25">
        <v>3593.89</v>
      </c>
      <c r="V24" s="25">
        <v>4359.03</v>
      </c>
      <c r="W24" s="25">
        <v>0</v>
      </c>
      <c r="X24" s="25">
        <v>0</v>
      </c>
      <c r="Y24" s="25">
        <v>1456.55</v>
      </c>
      <c r="Z24" s="25">
        <v>335.25</v>
      </c>
      <c r="AA24" s="25">
        <v>10037.290000000001</v>
      </c>
      <c r="AB24" s="18"/>
      <c r="AC24" s="18"/>
      <c r="AD24" s="18"/>
      <c r="AE24" s="18"/>
      <c r="AF24" s="18"/>
      <c r="AJ24" s="51"/>
      <c r="AK24" s="51"/>
    </row>
    <row r="25" spans="1:37" s="19" customFormat="1" ht="10.5" customHeight="1" x14ac:dyDescent="0.2">
      <c r="A25" s="6" t="s">
        <v>22</v>
      </c>
      <c r="B25" s="17">
        <f t="shared" si="1"/>
        <v>0</v>
      </c>
      <c r="C25" s="17">
        <f t="shared" si="1"/>
        <v>0</v>
      </c>
      <c r="D25" s="17">
        <f t="shared" si="1"/>
        <v>0</v>
      </c>
      <c r="E25" s="17">
        <f t="shared" si="1"/>
        <v>0</v>
      </c>
      <c r="F25" s="17">
        <f t="shared" si="1"/>
        <v>0</v>
      </c>
      <c r="G25" s="17">
        <f t="shared" si="1"/>
        <v>0</v>
      </c>
      <c r="H25" s="17">
        <f t="shared" si="1"/>
        <v>0</v>
      </c>
      <c r="I25" s="17">
        <f t="shared" si="1"/>
        <v>10.946621199999999</v>
      </c>
      <c r="J25" s="17">
        <f t="shared" si="1"/>
        <v>0</v>
      </c>
      <c r="K25" s="17">
        <f t="shared" si="1"/>
        <v>10.946621199999999</v>
      </c>
      <c r="L25" s="17"/>
      <c r="M25" s="17"/>
      <c r="N25" s="17"/>
      <c r="O25" s="17"/>
      <c r="P25" s="17"/>
      <c r="Q25" s="6" t="s">
        <v>22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941.24</v>
      </c>
      <c r="Z25" s="17">
        <v>0</v>
      </c>
      <c r="AA25" s="17">
        <v>941.24</v>
      </c>
      <c r="AB25" s="18"/>
      <c r="AC25" s="18"/>
      <c r="AD25" s="18"/>
      <c r="AE25" s="18"/>
      <c r="AF25" s="18"/>
      <c r="AJ25" s="51"/>
      <c r="AK25" s="51"/>
    </row>
    <row r="26" spans="1:37" s="19" customFormat="1" ht="10.5" customHeight="1" x14ac:dyDescent="0.2">
      <c r="A26" s="6" t="s">
        <v>32</v>
      </c>
      <c r="B26" s="17">
        <f t="shared" si="1"/>
        <v>0</v>
      </c>
      <c r="C26" s="17">
        <f t="shared" si="1"/>
        <v>0</v>
      </c>
      <c r="D26" s="17">
        <f t="shared" si="1"/>
        <v>0</v>
      </c>
      <c r="E26" s="17">
        <f t="shared" si="1"/>
        <v>5.4965706000000001</v>
      </c>
      <c r="F26" s="17">
        <f t="shared" si="1"/>
        <v>41.794614699999997</v>
      </c>
      <c r="G26" s="17">
        <f t="shared" si="1"/>
        <v>0</v>
      </c>
      <c r="H26" s="17">
        <f t="shared" si="1"/>
        <v>0</v>
      </c>
      <c r="I26" s="17">
        <f t="shared" si="1"/>
        <v>0.5667298999999999</v>
      </c>
      <c r="J26" s="17">
        <f t="shared" si="1"/>
        <v>0</v>
      </c>
      <c r="K26" s="17">
        <f t="shared" si="1"/>
        <v>47.857915200000001</v>
      </c>
      <c r="L26" s="17"/>
      <c r="M26" s="17"/>
      <c r="N26" s="17"/>
      <c r="O26" s="17"/>
      <c r="P26" s="17"/>
      <c r="Q26" s="6" t="s">
        <v>32</v>
      </c>
      <c r="R26" s="17">
        <v>0</v>
      </c>
      <c r="S26" s="17">
        <v>0</v>
      </c>
      <c r="T26" s="17">
        <v>0</v>
      </c>
      <c r="U26" s="17">
        <v>472.62</v>
      </c>
      <c r="V26" s="17">
        <v>3593.69</v>
      </c>
      <c r="W26" s="17">
        <v>0</v>
      </c>
      <c r="X26" s="17">
        <v>0</v>
      </c>
      <c r="Y26" s="17">
        <v>48.73</v>
      </c>
      <c r="Z26" s="17">
        <v>0</v>
      </c>
      <c r="AA26" s="17">
        <v>4115.04</v>
      </c>
      <c r="AB26" s="18"/>
      <c r="AC26" s="18"/>
      <c r="AD26" s="18"/>
      <c r="AE26" s="18"/>
      <c r="AF26" s="18"/>
      <c r="AJ26" s="51"/>
      <c r="AK26" s="51"/>
    </row>
    <row r="27" spans="1:37" s="19" customFormat="1" ht="10.5" customHeight="1" x14ac:dyDescent="0.2">
      <c r="A27" s="6" t="s">
        <v>26</v>
      </c>
      <c r="B27" s="17">
        <f t="shared" si="1"/>
        <v>0</v>
      </c>
      <c r="C27" s="17">
        <f t="shared" si="1"/>
        <v>0</v>
      </c>
      <c r="D27" s="17">
        <f t="shared" si="1"/>
        <v>0</v>
      </c>
      <c r="E27" s="17">
        <f t="shared" si="1"/>
        <v>36.300370100000002</v>
      </c>
      <c r="F27" s="17">
        <f t="shared" si="1"/>
        <v>3.7191577000000002</v>
      </c>
      <c r="G27" s="17">
        <f t="shared" si="1"/>
        <v>0</v>
      </c>
      <c r="H27" s="17">
        <f t="shared" si="1"/>
        <v>0</v>
      </c>
      <c r="I27" s="17">
        <f t="shared" si="1"/>
        <v>3.2425603000000001</v>
      </c>
      <c r="J27" s="17">
        <f t="shared" si="1"/>
        <v>3.8989574999999999</v>
      </c>
      <c r="K27" s="17">
        <f t="shared" si="1"/>
        <v>47.160929299999999</v>
      </c>
      <c r="L27" s="17"/>
      <c r="M27" s="17"/>
      <c r="N27" s="17"/>
      <c r="O27" s="17"/>
      <c r="P27" s="17"/>
      <c r="Q27" s="6" t="s">
        <v>26</v>
      </c>
      <c r="R27" s="17">
        <v>0</v>
      </c>
      <c r="S27" s="17">
        <v>0</v>
      </c>
      <c r="T27" s="17">
        <v>0</v>
      </c>
      <c r="U27" s="17">
        <v>3121.27</v>
      </c>
      <c r="V27" s="17">
        <v>319.79000000000002</v>
      </c>
      <c r="W27" s="17">
        <v>0</v>
      </c>
      <c r="X27" s="17">
        <v>0</v>
      </c>
      <c r="Y27" s="17">
        <v>278.81</v>
      </c>
      <c r="Z27" s="17">
        <v>335.25</v>
      </c>
      <c r="AA27" s="17">
        <v>4055.11</v>
      </c>
      <c r="AB27" s="18"/>
      <c r="AC27" s="18"/>
      <c r="AD27" s="18"/>
      <c r="AE27" s="18"/>
      <c r="AF27" s="18"/>
      <c r="AJ27" s="51"/>
      <c r="AK27" s="51"/>
    </row>
    <row r="28" spans="1:37" s="19" customFormat="1" ht="10.5" customHeight="1" x14ac:dyDescent="0.2">
      <c r="A28" s="6" t="s">
        <v>33</v>
      </c>
      <c r="B28" s="17">
        <f t="shared" si="1"/>
        <v>0</v>
      </c>
      <c r="C28" s="17">
        <f t="shared" si="1"/>
        <v>0</v>
      </c>
      <c r="D28" s="17">
        <f t="shared" si="1"/>
        <v>0</v>
      </c>
      <c r="E28" s="17">
        <f t="shared" si="1"/>
        <v>0</v>
      </c>
      <c r="F28" s="17">
        <f t="shared" si="1"/>
        <v>2.5585999999999999E-3</v>
      </c>
      <c r="G28" s="17">
        <f t="shared" si="1"/>
        <v>0</v>
      </c>
      <c r="H28" s="17">
        <f t="shared" si="1"/>
        <v>0</v>
      </c>
      <c r="I28" s="17">
        <f t="shared" si="1"/>
        <v>9.5482300000000006E-2</v>
      </c>
      <c r="J28" s="17">
        <f t="shared" si="1"/>
        <v>0</v>
      </c>
      <c r="K28" s="17">
        <f t="shared" si="1"/>
        <v>9.8157199999999986E-2</v>
      </c>
      <c r="L28" s="17"/>
      <c r="M28" s="17"/>
      <c r="N28" s="17"/>
      <c r="O28" s="17"/>
      <c r="P28" s="17"/>
      <c r="Q28" s="6" t="s">
        <v>33</v>
      </c>
      <c r="R28" s="17">
        <v>0</v>
      </c>
      <c r="S28" s="17">
        <v>0</v>
      </c>
      <c r="T28" s="17">
        <v>0</v>
      </c>
      <c r="U28" s="17">
        <v>0</v>
      </c>
      <c r="V28" s="17">
        <v>0.22</v>
      </c>
      <c r="W28" s="17">
        <v>0</v>
      </c>
      <c r="X28" s="17">
        <v>0</v>
      </c>
      <c r="Y28" s="17">
        <v>8.2100000000000009</v>
      </c>
      <c r="Z28" s="17">
        <v>0</v>
      </c>
      <c r="AA28" s="17">
        <v>8.44</v>
      </c>
      <c r="AB28" s="18"/>
      <c r="AC28" s="18"/>
      <c r="AD28" s="18"/>
      <c r="AE28" s="18"/>
      <c r="AF28" s="18"/>
      <c r="AJ28" s="51"/>
      <c r="AK28" s="51"/>
    </row>
    <row r="29" spans="1:37" s="19" customFormat="1" ht="11.25" customHeight="1" x14ac:dyDescent="0.2">
      <c r="A29" s="6" t="s">
        <v>27</v>
      </c>
      <c r="B29" s="17">
        <f t="shared" si="1"/>
        <v>0</v>
      </c>
      <c r="C29" s="17">
        <f t="shared" si="1"/>
        <v>1.099035</v>
      </c>
      <c r="D29" s="17">
        <f t="shared" si="1"/>
        <v>0</v>
      </c>
      <c r="E29" s="17">
        <f t="shared" si="1"/>
        <v>0</v>
      </c>
      <c r="F29" s="17">
        <f t="shared" si="1"/>
        <v>0</v>
      </c>
      <c r="G29" s="17">
        <f t="shared" si="1"/>
        <v>0</v>
      </c>
      <c r="H29" s="17">
        <f t="shared" si="1"/>
        <v>0</v>
      </c>
      <c r="I29" s="17">
        <f t="shared" si="1"/>
        <v>8.9551000000000006E-3</v>
      </c>
      <c r="J29" s="17">
        <f t="shared" si="1"/>
        <v>0</v>
      </c>
      <c r="K29" s="17">
        <f t="shared" si="1"/>
        <v>1.1081064</v>
      </c>
      <c r="L29" s="17"/>
      <c r="M29" s="17"/>
      <c r="N29" s="17"/>
      <c r="O29" s="17"/>
      <c r="P29" s="17"/>
      <c r="Q29" s="6" t="s">
        <v>27</v>
      </c>
      <c r="R29" s="17">
        <v>0</v>
      </c>
      <c r="S29" s="17">
        <v>94.5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0.77</v>
      </c>
      <c r="Z29" s="17">
        <v>0</v>
      </c>
      <c r="AA29" s="17">
        <v>95.28</v>
      </c>
      <c r="AB29" s="18"/>
      <c r="AC29" s="18"/>
      <c r="AD29" s="18"/>
      <c r="AE29" s="18"/>
      <c r="AF29" s="18"/>
      <c r="AJ29" s="51"/>
      <c r="AK29" s="51"/>
    </row>
    <row r="30" spans="1:37" s="19" customFormat="1" ht="10.5" customHeight="1" x14ac:dyDescent="0.2">
      <c r="A30" s="6" t="s">
        <v>28</v>
      </c>
      <c r="B30" s="17">
        <f t="shared" si="1"/>
        <v>0</v>
      </c>
      <c r="C30" s="17">
        <f t="shared" si="1"/>
        <v>2.3035540999999999</v>
      </c>
      <c r="D30" s="17">
        <f t="shared" si="1"/>
        <v>0</v>
      </c>
      <c r="E30" s="17">
        <f t="shared" si="1"/>
        <v>0</v>
      </c>
      <c r="F30" s="17">
        <f t="shared" si="1"/>
        <v>0.41402800000000001</v>
      </c>
      <c r="G30" s="17">
        <f t="shared" si="1"/>
        <v>0</v>
      </c>
      <c r="H30" s="17">
        <f t="shared" si="1"/>
        <v>0</v>
      </c>
      <c r="I30" s="17">
        <f t="shared" si="1"/>
        <v>0.1353732</v>
      </c>
      <c r="J30" s="17">
        <f t="shared" si="1"/>
        <v>0</v>
      </c>
      <c r="K30" s="17">
        <f t="shared" si="1"/>
        <v>2.8530715999999998</v>
      </c>
      <c r="L30" s="17"/>
      <c r="M30" s="17"/>
      <c r="N30" s="17"/>
      <c r="O30" s="17"/>
      <c r="P30" s="17"/>
      <c r="Q30" s="6" t="s">
        <v>28</v>
      </c>
      <c r="R30" s="17">
        <v>0</v>
      </c>
      <c r="S30" s="17">
        <v>198.07</v>
      </c>
      <c r="T30" s="17">
        <v>0</v>
      </c>
      <c r="U30" s="17">
        <v>0</v>
      </c>
      <c r="V30" s="17">
        <v>35.6</v>
      </c>
      <c r="W30" s="17">
        <v>0</v>
      </c>
      <c r="X30" s="17">
        <v>0</v>
      </c>
      <c r="Y30" s="17">
        <v>11.64</v>
      </c>
      <c r="Z30" s="17">
        <v>0</v>
      </c>
      <c r="AA30" s="17">
        <v>245.32</v>
      </c>
      <c r="AB30" s="18"/>
      <c r="AC30" s="18"/>
      <c r="AD30" s="18"/>
      <c r="AE30" s="18"/>
      <c r="AF30" s="18"/>
      <c r="AJ30" s="51"/>
      <c r="AK30" s="51"/>
    </row>
    <row r="31" spans="1:37" s="19" customFormat="1" ht="11.25" customHeight="1" x14ac:dyDescent="0.2">
      <c r="A31" s="6" t="s">
        <v>29</v>
      </c>
      <c r="B31" s="17">
        <f t="shared" si="1"/>
        <v>0</v>
      </c>
      <c r="C31" s="17">
        <f t="shared" si="1"/>
        <v>0</v>
      </c>
      <c r="D31" s="17">
        <f t="shared" si="1"/>
        <v>0</v>
      </c>
      <c r="E31" s="17">
        <f t="shared" si="1"/>
        <v>0</v>
      </c>
      <c r="F31" s="17">
        <f t="shared" si="1"/>
        <v>0</v>
      </c>
      <c r="G31" s="17">
        <f t="shared" si="1"/>
        <v>0</v>
      </c>
      <c r="H31" s="17">
        <f t="shared" si="1"/>
        <v>0</v>
      </c>
      <c r="I31" s="17">
        <f t="shared" si="1"/>
        <v>0</v>
      </c>
      <c r="J31" s="17">
        <f t="shared" si="1"/>
        <v>0</v>
      </c>
      <c r="K31" s="17">
        <f t="shared" si="1"/>
        <v>0</v>
      </c>
      <c r="L31" s="17"/>
      <c r="M31" s="17"/>
      <c r="N31" s="17"/>
      <c r="O31" s="17"/>
      <c r="P31" s="17"/>
      <c r="Q31" s="6" t="s">
        <v>29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8"/>
      <c r="AC31" s="18"/>
      <c r="AD31" s="18"/>
      <c r="AE31" s="18"/>
      <c r="AF31" s="18"/>
      <c r="AJ31" s="51"/>
      <c r="AK31" s="51"/>
    </row>
    <row r="32" spans="1:37" s="19" customFormat="1" ht="10.5" customHeight="1" x14ac:dyDescent="0.2">
      <c r="A32" s="6" t="s">
        <v>109</v>
      </c>
      <c r="B32" s="17">
        <f t="shared" si="1"/>
        <v>0</v>
      </c>
      <c r="C32" s="17">
        <f t="shared" si="1"/>
        <v>0</v>
      </c>
      <c r="D32" s="17">
        <f t="shared" si="1"/>
        <v>0</v>
      </c>
      <c r="E32" s="17">
        <f t="shared" si="1"/>
        <v>0</v>
      </c>
      <c r="F32" s="17">
        <f t="shared" si="1"/>
        <v>0</v>
      </c>
      <c r="G32" s="17">
        <f t="shared" si="1"/>
        <v>0</v>
      </c>
      <c r="H32" s="17">
        <f t="shared" si="1"/>
        <v>0</v>
      </c>
      <c r="I32" s="17">
        <f t="shared" si="1"/>
        <v>0.72047850000000002</v>
      </c>
      <c r="J32" s="17">
        <f t="shared" si="1"/>
        <v>0</v>
      </c>
      <c r="K32" s="17">
        <f t="shared" si="1"/>
        <v>0.72047850000000002</v>
      </c>
      <c r="L32" s="17"/>
      <c r="M32" s="17"/>
      <c r="N32" s="17"/>
      <c r="O32" s="17"/>
      <c r="P32" s="17"/>
      <c r="Q32" s="6" t="s">
        <v>109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61.95</v>
      </c>
      <c r="Z32" s="17">
        <v>0</v>
      </c>
      <c r="AA32" s="17">
        <v>61.95</v>
      </c>
      <c r="AB32" s="18"/>
      <c r="AC32" s="18"/>
      <c r="AD32" s="18"/>
      <c r="AE32" s="18"/>
      <c r="AF32" s="18"/>
      <c r="AJ32" s="51"/>
      <c r="AK32" s="51"/>
    </row>
    <row r="33" spans="1:37" s="19" customFormat="1" ht="10.5" customHeight="1" x14ac:dyDescent="0.2">
      <c r="A33" s="6" t="s">
        <v>30</v>
      </c>
      <c r="B33" s="17">
        <f t="shared" si="1"/>
        <v>0</v>
      </c>
      <c r="C33" s="17">
        <f t="shared" si="1"/>
        <v>0</v>
      </c>
      <c r="D33" s="17">
        <f t="shared" si="1"/>
        <v>0</v>
      </c>
      <c r="E33" s="17">
        <f t="shared" si="1"/>
        <v>0</v>
      </c>
      <c r="F33" s="17">
        <f t="shared" si="1"/>
        <v>4.7651599000000004</v>
      </c>
      <c r="G33" s="17">
        <f t="shared" si="1"/>
        <v>0</v>
      </c>
      <c r="H33" s="17">
        <f t="shared" si="1"/>
        <v>0</v>
      </c>
      <c r="I33" s="17">
        <f t="shared" si="1"/>
        <v>1.2233597</v>
      </c>
      <c r="J33" s="17">
        <f t="shared" si="1"/>
        <v>0</v>
      </c>
      <c r="K33" s="17">
        <f t="shared" si="1"/>
        <v>5.9885195999999992</v>
      </c>
      <c r="L33" s="17"/>
      <c r="M33" s="17"/>
      <c r="N33" s="17"/>
      <c r="O33" s="17"/>
      <c r="P33" s="17"/>
      <c r="Q33" s="6" t="s">
        <v>30</v>
      </c>
      <c r="R33" s="17">
        <v>0</v>
      </c>
      <c r="S33" s="17">
        <v>0</v>
      </c>
      <c r="T33" s="17">
        <v>0</v>
      </c>
      <c r="U33" s="17">
        <v>0</v>
      </c>
      <c r="V33" s="17">
        <v>409.73</v>
      </c>
      <c r="W33" s="17">
        <v>0</v>
      </c>
      <c r="X33" s="17">
        <v>0</v>
      </c>
      <c r="Y33" s="17">
        <v>105.19</v>
      </c>
      <c r="Z33" s="17">
        <v>0</v>
      </c>
      <c r="AA33" s="17">
        <v>514.91999999999996</v>
      </c>
      <c r="AB33" s="18"/>
      <c r="AC33" s="18"/>
      <c r="AD33" s="18"/>
      <c r="AE33" s="18"/>
      <c r="AF33" s="18"/>
      <c r="AJ33" s="51"/>
      <c r="AK33" s="51"/>
    </row>
    <row r="34" spans="1:37" s="19" customFormat="1" ht="10.5" customHeight="1" x14ac:dyDescent="0.25">
      <c r="A34" s="29" t="s">
        <v>35</v>
      </c>
      <c r="B34" s="25">
        <f t="shared" si="1"/>
        <v>0</v>
      </c>
      <c r="C34" s="25">
        <f t="shared" si="1"/>
        <v>0.7217578</v>
      </c>
      <c r="D34" s="25">
        <f t="shared" si="1"/>
        <v>0</v>
      </c>
      <c r="E34" s="25">
        <f t="shared" si="1"/>
        <v>0</v>
      </c>
      <c r="F34" s="25">
        <f t="shared" si="1"/>
        <v>4.7084055000000005</v>
      </c>
      <c r="G34" s="25">
        <f t="shared" si="1"/>
        <v>0</v>
      </c>
      <c r="H34" s="25">
        <f t="shared" si="1"/>
        <v>0</v>
      </c>
      <c r="I34" s="25">
        <f t="shared" si="1"/>
        <v>28.322539000000003</v>
      </c>
      <c r="J34" s="25">
        <f t="shared" si="1"/>
        <v>0</v>
      </c>
      <c r="K34" s="25">
        <f t="shared" si="1"/>
        <v>33.752702300000003</v>
      </c>
      <c r="L34" s="25"/>
      <c r="M34" s="25"/>
      <c r="N34" s="25"/>
      <c r="O34" s="25"/>
      <c r="P34" s="17"/>
      <c r="Q34" s="29" t="s">
        <v>35</v>
      </c>
      <c r="R34" s="25">
        <v>0</v>
      </c>
      <c r="S34" s="25">
        <v>62.06</v>
      </c>
      <c r="T34" s="25">
        <v>0</v>
      </c>
      <c r="U34" s="25">
        <v>0</v>
      </c>
      <c r="V34" s="25">
        <v>404.85</v>
      </c>
      <c r="W34" s="25">
        <v>0</v>
      </c>
      <c r="X34" s="25">
        <v>0</v>
      </c>
      <c r="Y34" s="25">
        <v>2435.3000000000002</v>
      </c>
      <c r="Z34" s="25">
        <v>0</v>
      </c>
      <c r="AA34" s="25">
        <v>2902.21</v>
      </c>
      <c r="AB34" s="18"/>
      <c r="AC34" s="18"/>
      <c r="AD34" s="18"/>
      <c r="AE34" s="18"/>
      <c r="AF34" s="18"/>
      <c r="AJ34" s="51"/>
      <c r="AK34" s="51"/>
    </row>
    <row r="35" spans="1:37" s="19" customFormat="1" ht="10.5" customHeight="1" x14ac:dyDescent="0.25">
      <c r="A35" s="30" t="s">
        <v>36</v>
      </c>
      <c r="B35" s="31">
        <f t="shared" si="1"/>
        <v>9.6756948000000005</v>
      </c>
      <c r="C35" s="31">
        <f t="shared" si="1"/>
        <v>5.2095421999999996</v>
      </c>
      <c r="D35" s="31">
        <f t="shared" si="1"/>
        <v>0</v>
      </c>
      <c r="E35" s="31">
        <f t="shared" si="1"/>
        <v>707.63642140000002</v>
      </c>
      <c r="F35" s="31">
        <f t="shared" si="1"/>
        <v>416.2671239</v>
      </c>
      <c r="G35" s="31">
        <f t="shared" si="1"/>
        <v>85.510389099999998</v>
      </c>
      <c r="H35" s="31">
        <f t="shared" si="1"/>
        <v>0</v>
      </c>
      <c r="I35" s="31">
        <f t="shared" si="1"/>
        <v>269.94823309999998</v>
      </c>
      <c r="J35" s="31">
        <f t="shared" si="1"/>
        <v>13.8941284</v>
      </c>
      <c r="K35" s="31">
        <f t="shared" si="1"/>
        <v>1508.1414166</v>
      </c>
      <c r="L35" s="39"/>
      <c r="M35" s="39"/>
      <c r="N35" s="39"/>
      <c r="O35" s="39"/>
      <c r="P35" s="17"/>
      <c r="Q35" s="30" t="s">
        <v>36</v>
      </c>
      <c r="R35" s="31">
        <v>831.96</v>
      </c>
      <c r="S35" s="31">
        <v>447.94</v>
      </c>
      <c r="T35" s="31">
        <v>0</v>
      </c>
      <c r="U35" s="31">
        <v>60845.78</v>
      </c>
      <c r="V35" s="31">
        <v>35792.53</v>
      </c>
      <c r="W35" s="31">
        <v>7352.57</v>
      </c>
      <c r="X35" s="31">
        <v>0</v>
      </c>
      <c r="Y35" s="31">
        <v>23211.37</v>
      </c>
      <c r="Z35" s="31">
        <v>1194.68</v>
      </c>
      <c r="AA35" s="31">
        <v>129676.82</v>
      </c>
      <c r="AB35" s="18"/>
      <c r="AC35" s="18"/>
      <c r="AD35" s="18"/>
      <c r="AE35" s="18"/>
      <c r="AF35" s="18"/>
      <c r="AJ35" s="51"/>
      <c r="AK35" s="51"/>
    </row>
    <row r="36" spans="1:37" s="19" customFormat="1" ht="10.5" customHeight="1" x14ac:dyDescent="0.25">
      <c r="A36" s="16" t="s">
        <v>37</v>
      </c>
      <c r="B36" s="25">
        <f t="shared" si="1"/>
        <v>7.8173370999999996</v>
      </c>
      <c r="C36" s="25">
        <f t="shared" si="1"/>
        <v>3.4243372000000001</v>
      </c>
      <c r="D36" s="25">
        <f t="shared" si="1"/>
        <v>0</v>
      </c>
      <c r="E36" s="25">
        <f t="shared" si="1"/>
        <v>24.197726899999999</v>
      </c>
      <c r="F36" s="25">
        <f t="shared" si="1"/>
        <v>72.792286300000001</v>
      </c>
      <c r="G36" s="25">
        <f t="shared" si="1"/>
        <v>23.478411399999999</v>
      </c>
      <c r="H36" s="25">
        <f t="shared" si="1"/>
        <v>0</v>
      </c>
      <c r="I36" s="25">
        <f t="shared" si="1"/>
        <v>80.735808899999995</v>
      </c>
      <c r="J36" s="25">
        <f t="shared" si="1"/>
        <v>6.6692235000000002</v>
      </c>
      <c r="K36" s="25">
        <f t="shared" si="1"/>
        <v>219.11513129999997</v>
      </c>
      <c r="L36" s="25"/>
      <c r="M36" s="25"/>
      <c r="N36" s="25"/>
      <c r="O36" s="25"/>
      <c r="P36" s="17"/>
      <c r="Q36" s="16" t="s">
        <v>37</v>
      </c>
      <c r="R36" s="25">
        <v>672.17</v>
      </c>
      <c r="S36" s="25">
        <v>294.44</v>
      </c>
      <c r="T36" s="25">
        <v>0</v>
      </c>
      <c r="U36" s="25">
        <v>2080.63</v>
      </c>
      <c r="V36" s="25">
        <v>6259.01</v>
      </c>
      <c r="W36" s="25">
        <v>2018.78</v>
      </c>
      <c r="X36" s="25">
        <v>0</v>
      </c>
      <c r="Y36" s="25">
        <v>6942.03</v>
      </c>
      <c r="Z36" s="25">
        <v>573.45000000000005</v>
      </c>
      <c r="AA36" s="25">
        <v>18840.509999999998</v>
      </c>
      <c r="AB36" s="18"/>
      <c r="AC36" s="18"/>
      <c r="AD36" s="18"/>
      <c r="AE36" s="18"/>
      <c r="AF36" s="18"/>
      <c r="AJ36" s="51"/>
      <c r="AK36" s="51"/>
    </row>
    <row r="37" spans="1:37" s="19" customFormat="1" ht="10.5" customHeight="1" x14ac:dyDescent="0.2">
      <c r="A37" s="6" t="s">
        <v>38</v>
      </c>
      <c r="B37" s="17">
        <f t="shared" si="1"/>
        <v>0</v>
      </c>
      <c r="C37" s="17">
        <f t="shared" si="1"/>
        <v>0</v>
      </c>
      <c r="D37" s="17">
        <f t="shared" si="1"/>
        <v>0</v>
      </c>
      <c r="E37" s="17">
        <f t="shared" si="1"/>
        <v>16.064519000000001</v>
      </c>
      <c r="F37" s="17">
        <f t="shared" si="1"/>
        <v>2.9074999999999999E-3</v>
      </c>
      <c r="G37" s="17">
        <f t="shared" si="1"/>
        <v>8.3839506999999998</v>
      </c>
      <c r="H37" s="17">
        <f t="shared" si="1"/>
        <v>0</v>
      </c>
      <c r="I37" s="17">
        <f t="shared" si="1"/>
        <v>0</v>
      </c>
      <c r="J37" s="17">
        <f t="shared" si="1"/>
        <v>0</v>
      </c>
      <c r="K37" s="17">
        <f t="shared" si="1"/>
        <v>24.451493499999998</v>
      </c>
      <c r="L37" s="17"/>
      <c r="M37" s="17"/>
      <c r="N37" s="17"/>
      <c r="O37" s="17"/>
      <c r="P37" s="17"/>
      <c r="Q37" s="6" t="s">
        <v>38</v>
      </c>
      <c r="R37" s="17">
        <v>0</v>
      </c>
      <c r="S37" s="17">
        <v>0</v>
      </c>
      <c r="T37" s="17">
        <v>0</v>
      </c>
      <c r="U37" s="17">
        <v>1381.3</v>
      </c>
      <c r="V37" s="17">
        <v>0.25</v>
      </c>
      <c r="W37" s="17">
        <v>720.89</v>
      </c>
      <c r="X37" s="17">
        <v>0</v>
      </c>
      <c r="Y37" s="17">
        <v>0</v>
      </c>
      <c r="Z37" s="17">
        <v>0</v>
      </c>
      <c r="AA37" s="17">
        <v>2102.4499999999998</v>
      </c>
      <c r="AB37" s="18"/>
      <c r="AC37" s="18"/>
      <c r="AD37" s="18"/>
      <c r="AE37" s="18"/>
      <c r="AF37" s="18"/>
      <c r="AJ37" s="51"/>
      <c r="AK37" s="51"/>
    </row>
    <row r="38" spans="1:37" s="19" customFormat="1" ht="11.25" customHeight="1" x14ac:dyDescent="0.2">
      <c r="A38" s="6" t="s">
        <v>39</v>
      </c>
      <c r="B38" s="17">
        <f t="shared" si="1"/>
        <v>0.2460908</v>
      </c>
      <c r="C38" s="17">
        <f t="shared" si="1"/>
        <v>3.4243372000000001</v>
      </c>
      <c r="D38" s="17">
        <f t="shared" si="1"/>
        <v>0</v>
      </c>
      <c r="E38" s="17">
        <f t="shared" si="1"/>
        <v>0.2166669</v>
      </c>
      <c r="F38" s="17">
        <f t="shared" si="1"/>
        <v>3.8224320999999999</v>
      </c>
      <c r="G38" s="17">
        <f t="shared" si="1"/>
        <v>1.9422099999999998E-2</v>
      </c>
      <c r="H38" s="17">
        <f t="shared" si="1"/>
        <v>0</v>
      </c>
      <c r="I38" s="17">
        <f t="shared" si="1"/>
        <v>2.1016572999999998</v>
      </c>
      <c r="J38" s="17">
        <f t="shared" si="1"/>
        <v>0</v>
      </c>
      <c r="K38" s="17">
        <f t="shared" si="1"/>
        <v>9.8306063999999989</v>
      </c>
      <c r="L38" s="17"/>
      <c r="M38" s="17"/>
      <c r="N38" s="17"/>
      <c r="O38" s="17"/>
      <c r="P38" s="17"/>
      <c r="Q38" s="6" t="s">
        <v>39</v>
      </c>
      <c r="R38" s="17">
        <v>21.16</v>
      </c>
      <c r="S38" s="17">
        <v>294.44</v>
      </c>
      <c r="T38" s="17">
        <v>0</v>
      </c>
      <c r="U38" s="17">
        <v>18.63</v>
      </c>
      <c r="V38" s="17">
        <v>328.67</v>
      </c>
      <c r="W38" s="17">
        <v>1.67</v>
      </c>
      <c r="X38" s="17">
        <v>0</v>
      </c>
      <c r="Y38" s="17">
        <v>180.71</v>
      </c>
      <c r="Z38" s="17">
        <v>0</v>
      </c>
      <c r="AA38" s="17">
        <v>845.28</v>
      </c>
      <c r="AB38" s="18"/>
      <c r="AC38" s="18"/>
      <c r="AD38" s="18"/>
      <c r="AE38" s="18"/>
      <c r="AF38" s="18"/>
      <c r="AJ38" s="51"/>
      <c r="AK38" s="51"/>
    </row>
    <row r="39" spans="1:37" s="19" customFormat="1" ht="11.25" customHeight="1" x14ac:dyDescent="0.2">
      <c r="A39" s="6" t="s">
        <v>40</v>
      </c>
      <c r="B39" s="17">
        <f t="shared" si="1"/>
        <v>0.18724300000000002</v>
      </c>
      <c r="C39" s="17">
        <f t="shared" si="1"/>
        <v>0</v>
      </c>
      <c r="D39" s="17">
        <f t="shared" si="1"/>
        <v>0</v>
      </c>
      <c r="E39" s="17">
        <f t="shared" si="1"/>
        <v>9.0714000000000003E-3</v>
      </c>
      <c r="F39" s="17">
        <f t="shared" si="1"/>
        <v>1.0201836</v>
      </c>
      <c r="G39" s="17">
        <f t="shared" si="1"/>
        <v>0</v>
      </c>
      <c r="H39" s="17">
        <f t="shared" si="1"/>
        <v>0</v>
      </c>
      <c r="I39" s="17">
        <f t="shared" si="1"/>
        <v>4.2133163999999992</v>
      </c>
      <c r="J39" s="17">
        <f t="shared" si="1"/>
        <v>0</v>
      </c>
      <c r="K39" s="17">
        <f t="shared" si="1"/>
        <v>5.4298143999999997</v>
      </c>
      <c r="L39" s="17"/>
      <c r="M39" s="17"/>
      <c r="N39" s="17"/>
      <c r="O39" s="17"/>
      <c r="P39" s="17"/>
      <c r="Q39" s="6" t="s">
        <v>40</v>
      </c>
      <c r="R39" s="17">
        <v>16.100000000000001</v>
      </c>
      <c r="S39" s="17">
        <v>0</v>
      </c>
      <c r="T39" s="17">
        <v>0</v>
      </c>
      <c r="U39" s="17">
        <v>0.78</v>
      </c>
      <c r="V39" s="17">
        <v>87.72</v>
      </c>
      <c r="W39" s="17">
        <v>0</v>
      </c>
      <c r="X39" s="17">
        <v>0</v>
      </c>
      <c r="Y39" s="17">
        <v>362.28</v>
      </c>
      <c r="Z39" s="17">
        <v>0</v>
      </c>
      <c r="AA39" s="17">
        <v>466.88</v>
      </c>
      <c r="AB39" s="18"/>
      <c r="AC39" s="18"/>
      <c r="AD39" s="18"/>
      <c r="AE39" s="18"/>
      <c r="AF39" s="18"/>
      <c r="AJ39" s="51"/>
      <c r="AK39" s="51"/>
    </row>
    <row r="40" spans="1:37" s="19" customFormat="1" ht="10.5" customHeight="1" x14ac:dyDescent="0.2">
      <c r="A40" s="6" t="s">
        <v>41</v>
      </c>
      <c r="B40" s="17">
        <f t="shared" si="1"/>
        <v>4.0535202000000004</v>
      </c>
      <c r="C40" s="17">
        <f t="shared" si="1"/>
        <v>0</v>
      </c>
      <c r="D40" s="17">
        <f t="shared" si="1"/>
        <v>0</v>
      </c>
      <c r="E40" s="17">
        <f t="shared" si="1"/>
        <v>1.1128746999999999</v>
      </c>
      <c r="F40" s="17">
        <f t="shared" si="1"/>
        <v>13.3508911</v>
      </c>
      <c r="G40" s="17">
        <f t="shared" si="1"/>
        <v>3.9618758000000001</v>
      </c>
      <c r="H40" s="17">
        <f t="shared" si="1"/>
        <v>0</v>
      </c>
      <c r="I40" s="17">
        <f t="shared" si="1"/>
        <v>5.7432428999999994</v>
      </c>
      <c r="J40" s="17">
        <f t="shared" si="1"/>
        <v>0</v>
      </c>
      <c r="K40" s="17">
        <f t="shared" si="1"/>
        <v>28.222404699999998</v>
      </c>
      <c r="L40" s="17"/>
      <c r="M40" s="17"/>
      <c r="N40" s="17"/>
      <c r="O40" s="17"/>
      <c r="P40" s="17"/>
      <c r="Q40" s="6" t="s">
        <v>41</v>
      </c>
      <c r="R40" s="17">
        <v>348.54</v>
      </c>
      <c r="S40" s="17">
        <v>0</v>
      </c>
      <c r="T40" s="17">
        <v>0</v>
      </c>
      <c r="U40" s="17">
        <v>95.69</v>
      </c>
      <c r="V40" s="17">
        <v>1147.97</v>
      </c>
      <c r="W40" s="17">
        <v>340.66</v>
      </c>
      <c r="X40" s="17">
        <v>0</v>
      </c>
      <c r="Y40" s="17">
        <v>493.83</v>
      </c>
      <c r="Z40" s="17">
        <v>0</v>
      </c>
      <c r="AA40" s="17">
        <v>2426.69</v>
      </c>
      <c r="AB40" s="18"/>
      <c r="AC40" s="18"/>
      <c r="AD40" s="18"/>
      <c r="AE40" s="18"/>
      <c r="AF40" s="18"/>
      <c r="AJ40" s="51"/>
      <c r="AK40" s="51"/>
    </row>
    <row r="41" spans="1:37" s="19" customFormat="1" ht="10.5" customHeight="1" x14ac:dyDescent="0.2">
      <c r="A41" s="6" t="s">
        <v>42</v>
      </c>
      <c r="B41" s="17">
        <f t="shared" si="1"/>
        <v>0.44798760000000004</v>
      </c>
      <c r="C41" s="17">
        <f t="shared" si="1"/>
        <v>0</v>
      </c>
      <c r="D41" s="17">
        <f t="shared" si="1"/>
        <v>0</v>
      </c>
      <c r="E41" s="17">
        <f t="shared" si="1"/>
        <v>0.71629169999999998</v>
      </c>
      <c r="F41" s="17">
        <f t="shared" si="1"/>
        <v>10.4378087</v>
      </c>
      <c r="G41" s="17">
        <f t="shared" si="1"/>
        <v>1.1352043000000001</v>
      </c>
      <c r="H41" s="17">
        <f t="shared" si="1"/>
        <v>0</v>
      </c>
      <c r="I41" s="17">
        <f t="shared" si="1"/>
        <v>13.904595399999998</v>
      </c>
      <c r="J41" s="17">
        <f t="shared" si="1"/>
        <v>1.2958145999999999</v>
      </c>
      <c r="K41" s="17">
        <f t="shared" si="1"/>
        <v>27.937702299999998</v>
      </c>
      <c r="L41" s="17"/>
      <c r="M41" s="17"/>
      <c r="N41" s="17"/>
      <c r="O41" s="17"/>
      <c r="P41" s="17"/>
      <c r="Q41" s="6" t="s">
        <v>42</v>
      </c>
      <c r="R41" s="17">
        <v>38.520000000000003</v>
      </c>
      <c r="S41" s="17">
        <v>0</v>
      </c>
      <c r="T41" s="17">
        <v>0</v>
      </c>
      <c r="U41" s="17">
        <v>61.59</v>
      </c>
      <c r="V41" s="17">
        <v>897.49</v>
      </c>
      <c r="W41" s="17">
        <v>97.61</v>
      </c>
      <c r="X41" s="17">
        <v>0</v>
      </c>
      <c r="Y41" s="17">
        <v>1195.58</v>
      </c>
      <c r="Z41" s="17">
        <v>111.42</v>
      </c>
      <c r="AA41" s="17">
        <v>2402.21</v>
      </c>
      <c r="AB41" s="18"/>
      <c r="AC41" s="18"/>
      <c r="AD41" s="18"/>
      <c r="AE41" s="18"/>
      <c r="AF41" s="18"/>
      <c r="AJ41" s="51"/>
      <c r="AK41" s="51"/>
    </row>
    <row r="42" spans="1:37" s="19" customFormat="1" ht="10.5" customHeight="1" x14ac:dyDescent="0.2">
      <c r="A42" s="6" t="s">
        <v>43</v>
      </c>
      <c r="B42" s="17">
        <f t="shared" si="1"/>
        <v>9.4668200000000008E-2</v>
      </c>
      <c r="C42" s="17">
        <f t="shared" si="1"/>
        <v>0</v>
      </c>
      <c r="D42" s="17">
        <f t="shared" si="1"/>
        <v>0</v>
      </c>
      <c r="E42" s="17">
        <f t="shared" si="1"/>
        <v>4.8845999999999994E-3</v>
      </c>
      <c r="F42" s="17">
        <f t="shared" si="1"/>
        <v>3.6453072</v>
      </c>
      <c r="G42" s="17">
        <f t="shared" si="1"/>
        <v>0</v>
      </c>
      <c r="H42" s="17">
        <f t="shared" si="1"/>
        <v>0</v>
      </c>
      <c r="I42" s="17">
        <f t="shared" si="1"/>
        <v>4.9412380999999996</v>
      </c>
      <c r="J42" s="17">
        <f t="shared" si="1"/>
        <v>0</v>
      </c>
      <c r="K42" s="17">
        <f t="shared" si="1"/>
        <v>8.6860981000000006</v>
      </c>
      <c r="L42" s="17"/>
      <c r="M42" s="17"/>
      <c r="N42" s="17"/>
      <c r="O42" s="17"/>
      <c r="P42" s="17"/>
      <c r="Q42" s="6" t="s">
        <v>43</v>
      </c>
      <c r="R42" s="17">
        <v>8.14</v>
      </c>
      <c r="S42" s="17">
        <v>0</v>
      </c>
      <c r="T42" s="17">
        <v>0</v>
      </c>
      <c r="U42" s="17">
        <v>0.42</v>
      </c>
      <c r="V42" s="17">
        <v>313.44</v>
      </c>
      <c r="W42" s="17">
        <v>0</v>
      </c>
      <c r="X42" s="17">
        <v>0</v>
      </c>
      <c r="Y42" s="17">
        <v>424.87</v>
      </c>
      <c r="Z42" s="17">
        <v>0</v>
      </c>
      <c r="AA42" s="17">
        <v>746.87</v>
      </c>
      <c r="AB42" s="18"/>
      <c r="AC42" s="18"/>
      <c r="AD42" s="18"/>
      <c r="AE42" s="18"/>
      <c r="AF42" s="18"/>
      <c r="AJ42" s="51"/>
      <c r="AK42" s="51"/>
    </row>
    <row r="43" spans="1:37" s="19" customFormat="1" ht="10.5" customHeight="1" x14ac:dyDescent="0.2">
      <c r="A43" s="6" t="s">
        <v>44</v>
      </c>
      <c r="B43" s="17">
        <f t="shared" si="1"/>
        <v>4.2449500000000001E-2</v>
      </c>
      <c r="C43" s="17">
        <f t="shared" si="1"/>
        <v>0</v>
      </c>
      <c r="D43" s="17">
        <f t="shared" si="1"/>
        <v>0</v>
      </c>
      <c r="E43" s="17">
        <f t="shared" si="1"/>
        <v>1.1164799999999999E-2</v>
      </c>
      <c r="F43" s="17">
        <f t="shared" si="1"/>
        <v>1.5172498000000001</v>
      </c>
      <c r="G43" s="17">
        <f t="shared" si="1"/>
        <v>0</v>
      </c>
      <c r="H43" s="17">
        <f t="shared" si="1"/>
        <v>0</v>
      </c>
      <c r="I43" s="17">
        <f t="shared" si="1"/>
        <v>5.4984313999999994</v>
      </c>
      <c r="J43" s="17">
        <f t="shared" si="1"/>
        <v>0</v>
      </c>
      <c r="K43" s="17">
        <f t="shared" si="1"/>
        <v>7.0692955</v>
      </c>
      <c r="L43" s="17"/>
      <c r="M43" s="17"/>
      <c r="N43" s="17"/>
      <c r="O43" s="17"/>
      <c r="P43" s="17"/>
      <c r="Q43" s="6" t="s">
        <v>44</v>
      </c>
      <c r="R43" s="17">
        <v>3.65</v>
      </c>
      <c r="S43" s="17">
        <v>0</v>
      </c>
      <c r="T43" s="17">
        <v>0</v>
      </c>
      <c r="U43" s="17">
        <v>0.96</v>
      </c>
      <c r="V43" s="17">
        <v>130.46</v>
      </c>
      <c r="W43" s="17">
        <v>0</v>
      </c>
      <c r="X43" s="17">
        <v>0</v>
      </c>
      <c r="Y43" s="17">
        <v>472.78</v>
      </c>
      <c r="Z43" s="17">
        <v>0</v>
      </c>
      <c r="AA43" s="17">
        <v>607.85</v>
      </c>
      <c r="AB43" s="18"/>
      <c r="AC43" s="18"/>
      <c r="AD43" s="18"/>
      <c r="AE43" s="18"/>
      <c r="AF43" s="18"/>
      <c r="AJ43" s="51"/>
      <c r="AK43" s="51"/>
    </row>
    <row r="44" spans="1:37" s="19" customFormat="1" ht="10.5" customHeight="1" x14ac:dyDescent="0.2">
      <c r="A44" s="6" t="s">
        <v>45</v>
      </c>
      <c r="B44" s="17">
        <f t="shared" ref="B44:K62" si="2">R44*$N$4</f>
        <v>0</v>
      </c>
      <c r="C44" s="17">
        <f t="shared" si="2"/>
        <v>0</v>
      </c>
      <c r="D44" s="17">
        <f t="shared" si="2"/>
        <v>0</v>
      </c>
      <c r="E44" s="17">
        <f t="shared" si="2"/>
        <v>0.30668309999999999</v>
      </c>
      <c r="F44" s="17">
        <f t="shared" si="2"/>
        <v>2.5113821999999999</v>
      </c>
      <c r="G44" s="17">
        <f t="shared" si="2"/>
        <v>0.44403339999999997</v>
      </c>
      <c r="H44" s="17">
        <f t="shared" si="2"/>
        <v>0</v>
      </c>
      <c r="I44" s="17">
        <f t="shared" si="2"/>
        <v>3.2509338999999997</v>
      </c>
      <c r="J44" s="17">
        <f t="shared" si="2"/>
        <v>0</v>
      </c>
      <c r="K44" s="17">
        <f t="shared" si="2"/>
        <v>6.5130325999999998</v>
      </c>
      <c r="L44" s="17"/>
      <c r="M44" s="17"/>
      <c r="N44" s="17"/>
      <c r="O44" s="17"/>
      <c r="P44" s="17"/>
      <c r="Q44" s="6" t="s">
        <v>45</v>
      </c>
      <c r="R44" s="17">
        <v>0</v>
      </c>
      <c r="S44" s="17">
        <v>0</v>
      </c>
      <c r="T44" s="17">
        <v>0</v>
      </c>
      <c r="U44" s="17">
        <v>26.37</v>
      </c>
      <c r="V44" s="17">
        <v>215.94</v>
      </c>
      <c r="W44" s="17">
        <v>38.18</v>
      </c>
      <c r="X44" s="17">
        <v>0</v>
      </c>
      <c r="Y44" s="17">
        <v>279.52999999999997</v>
      </c>
      <c r="Z44" s="17">
        <v>0</v>
      </c>
      <c r="AA44" s="17">
        <v>560.02</v>
      </c>
      <c r="AB44" s="18"/>
      <c r="AC44" s="18"/>
      <c r="AD44" s="18"/>
      <c r="AE44" s="18"/>
      <c r="AF44" s="18"/>
      <c r="AJ44" s="51"/>
      <c r="AK44" s="51"/>
    </row>
    <row r="45" spans="1:37" s="19" customFormat="1" ht="10.5" customHeight="1" x14ac:dyDescent="0.2">
      <c r="A45" s="6" t="s">
        <v>46</v>
      </c>
      <c r="B45" s="17">
        <f t="shared" si="2"/>
        <v>0.42030820000000002</v>
      </c>
      <c r="C45" s="17">
        <f t="shared" si="2"/>
        <v>0</v>
      </c>
      <c r="D45" s="17">
        <f t="shared" si="2"/>
        <v>0</v>
      </c>
      <c r="E45" s="17">
        <f t="shared" si="2"/>
        <v>1.5979620000000001</v>
      </c>
      <c r="F45" s="17">
        <f t="shared" si="2"/>
        <v>25.502031400000003</v>
      </c>
      <c r="G45" s="17">
        <f t="shared" si="2"/>
        <v>1.0453044</v>
      </c>
      <c r="H45" s="17">
        <f t="shared" si="2"/>
        <v>0</v>
      </c>
      <c r="I45" s="17">
        <f t="shared" si="2"/>
        <v>11.4231023</v>
      </c>
      <c r="J45" s="17">
        <f t="shared" si="2"/>
        <v>0.19236019999999998</v>
      </c>
      <c r="K45" s="17">
        <f t="shared" si="2"/>
        <v>40.181068499999995</v>
      </c>
      <c r="L45" s="17"/>
      <c r="M45" s="17"/>
      <c r="N45" s="17"/>
      <c r="O45" s="17"/>
      <c r="P45" s="17"/>
      <c r="Q45" s="6" t="s">
        <v>46</v>
      </c>
      <c r="R45" s="17">
        <v>36.14</v>
      </c>
      <c r="S45" s="17">
        <v>0</v>
      </c>
      <c r="T45" s="17">
        <v>0</v>
      </c>
      <c r="U45" s="17">
        <v>137.4</v>
      </c>
      <c r="V45" s="17">
        <v>2192.7800000000002</v>
      </c>
      <c r="W45" s="17">
        <v>89.88</v>
      </c>
      <c r="X45" s="17">
        <v>0</v>
      </c>
      <c r="Y45" s="17">
        <v>982.21</v>
      </c>
      <c r="Z45" s="17">
        <v>16.54</v>
      </c>
      <c r="AA45" s="17">
        <v>3454.95</v>
      </c>
      <c r="AB45" s="18"/>
      <c r="AC45" s="18"/>
      <c r="AD45" s="18"/>
      <c r="AE45" s="18"/>
      <c r="AF45" s="18"/>
      <c r="AJ45" s="51"/>
      <c r="AK45" s="51"/>
    </row>
    <row r="46" spans="1:37" s="19" customFormat="1" ht="10.5" customHeight="1" x14ac:dyDescent="0.2">
      <c r="A46" s="6" t="s">
        <v>47</v>
      </c>
      <c r="B46" s="17">
        <f t="shared" si="2"/>
        <v>0</v>
      </c>
      <c r="C46" s="17">
        <f t="shared" si="2"/>
        <v>0</v>
      </c>
      <c r="D46" s="17">
        <f t="shared" si="2"/>
        <v>0</v>
      </c>
      <c r="E46" s="17">
        <f t="shared" si="2"/>
        <v>0.31086989999999998</v>
      </c>
      <c r="F46" s="17">
        <f t="shared" si="2"/>
        <v>1.9106926999999998</v>
      </c>
      <c r="G46" s="17">
        <f t="shared" si="2"/>
        <v>0</v>
      </c>
      <c r="H46" s="17">
        <f t="shared" si="2"/>
        <v>0</v>
      </c>
      <c r="I46" s="17">
        <f t="shared" si="2"/>
        <v>2.1920223999999999</v>
      </c>
      <c r="J46" s="17">
        <f t="shared" si="2"/>
        <v>0</v>
      </c>
      <c r="K46" s="17">
        <f t="shared" si="2"/>
        <v>4.4137012999999996</v>
      </c>
      <c r="L46" s="17"/>
      <c r="M46" s="17"/>
      <c r="N46" s="17"/>
      <c r="O46" s="17"/>
      <c r="P46" s="17"/>
      <c r="Q46" s="6" t="s">
        <v>47</v>
      </c>
      <c r="R46" s="17">
        <v>0</v>
      </c>
      <c r="S46" s="17">
        <v>0</v>
      </c>
      <c r="T46" s="17">
        <v>0</v>
      </c>
      <c r="U46" s="17">
        <v>26.73</v>
      </c>
      <c r="V46" s="17">
        <v>164.29</v>
      </c>
      <c r="W46" s="17">
        <v>0</v>
      </c>
      <c r="X46" s="17">
        <v>0</v>
      </c>
      <c r="Y46" s="17">
        <v>188.48</v>
      </c>
      <c r="Z46" s="17">
        <v>0</v>
      </c>
      <c r="AA46" s="17">
        <v>379.51</v>
      </c>
      <c r="AB46" s="18"/>
      <c r="AC46" s="18"/>
      <c r="AD46" s="18"/>
      <c r="AE46" s="18"/>
      <c r="AF46" s="18"/>
      <c r="AJ46" s="51"/>
      <c r="AK46" s="51"/>
    </row>
    <row r="47" spans="1:37" s="19" customFormat="1" ht="10.5" customHeight="1" x14ac:dyDescent="0.2">
      <c r="A47" s="6" t="s">
        <v>48</v>
      </c>
      <c r="B47" s="17">
        <f t="shared" si="2"/>
        <v>0</v>
      </c>
      <c r="C47" s="17">
        <f t="shared" si="2"/>
        <v>0</v>
      </c>
      <c r="D47" s="17">
        <f t="shared" si="2"/>
        <v>0</v>
      </c>
      <c r="E47" s="17">
        <f t="shared" si="2"/>
        <v>0.3300594</v>
      </c>
      <c r="F47" s="17">
        <f t="shared" si="2"/>
        <v>4.5897794999999997</v>
      </c>
      <c r="G47" s="17">
        <f t="shared" si="2"/>
        <v>4.8713417999999997</v>
      </c>
      <c r="H47" s="17">
        <f t="shared" si="2"/>
        <v>0</v>
      </c>
      <c r="I47" s="17">
        <f t="shared" si="2"/>
        <v>8.315798899999999</v>
      </c>
      <c r="J47" s="17">
        <f t="shared" si="2"/>
        <v>0.32563999999999999</v>
      </c>
      <c r="K47" s="17">
        <f t="shared" si="2"/>
        <v>18.4325033</v>
      </c>
      <c r="L47" s="17"/>
      <c r="M47" s="17"/>
      <c r="N47" s="17"/>
      <c r="O47" s="17"/>
      <c r="P47" s="17"/>
      <c r="Q47" s="6" t="s">
        <v>48</v>
      </c>
      <c r="R47" s="17">
        <v>0</v>
      </c>
      <c r="S47" s="17">
        <v>0</v>
      </c>
      <c r="T47" s="17">
        <v>0</v>
      </c>
      <c r="U47" s="17">
        <v>28.38</v>
      </c>
      <c r="V47" s="17">
        <v>394.65</v>
      </c>
      <c r="W47" s="17">
        <v>418.86</v>
      </c>
      <c r="X47" s="17">
        <v>0</v>
      </c>
      <c r="Y47" s="17">
        <v>715.03</v>
      </c>
      <c r="Z47" s="17">
        <v>28</v>
      </c>
      <c r="AA47" s="17">
        <v>1584.91</v>
      </c>
      <c r="AB47" s="18"/>
      <c r="AC47" s="18"/>
      <c r="AD47" s="18"/>
      <c r="AE47" s="18"/>
      <c r="AF47" s="18"/>
      <c r="AJ47" s="51"/>
      <c r="AK47" s="51"/>
    </row>
    <row r="48" spans="1:37" s="19" customFormat="1" ht="11.25" customHeight="1" x14ac:dyDescent="0.2">
      <c r="A48" s="6" t="s">
        <v>113</v>
      </c>
      <c r="B48" s="17">
        <f t="shared" si="2"/>
        <v>2.2438921999999999</v>
      </c>
      <c r="C48" s="17">
        <f t="shared" si="2"/>
        <v>0</v>
      </c>
      <c r="D48" s="17">
        <f t="shared" si="2"/>
        <v>0</v>
      </c>
      <c r="E48" s="17">
        <f t="shared" si="2"/>
        <v>0.58615200000000001</v>
      </c>
      <c r="F48" s="17">
        <f t="shared" si="2"/>
        <v>1.7691555999999999</v>
      </c>
      <c r="G48" s="17">
        <f t="shared" si="2"/>
        <v>3.6171625999999999</v>
      </c>
      <c r="H48" s="17">
        <f t="shared" si="2"/>
        <v>0</v>
      </c>
      <c r="I48" s="17">
        <f t="shared" si="2"/>
        <v>17.738192300000001</v>
      </c>
      <c r="J48" s="17">
        <f t="shared" si="2"/>
        <v>4.8542456999999999</v>
      </c>
      <c r="K48" s="17">
        <f t="shared" si="2"/>
        <v>30.808684100000001</v>
      </c>
      <c r="L48" s="17"/>
      <c r="M48" s="17"/>
      <c r="N48" s="17"/>
      <c r="O48" s="17"/>
      <c r="P48" s="17"/>
      <c r="Q48" s="6" t="s">
        <v>113</v>
      </c>
      <c r="R48" s="17">
        <v>192.94</v>
      </c>
      <c r="S48" s="17">
        <v>0</v>
      </c>
      <c r="T48" s="17">
        <v>0</v>
      </c>
      <c r="U48" s="17">
        <v>50.4</v>
      </c>
      <c r="V48" s="17">
        <v>152.12</v>
      </c>
      <c r="W48" s="17">
        <v>311.02</v>
      </c>
      <c r="X48" s="17">
        <v>0</v>
      </c>
      <c r="Y48" s="17">
        <v>1525.21</v>
      </c>
      <c r="Z48" s="17">
        <v>417.39</v>
      </c>
      <c r="AA48" s="17">
        <v>2649.07</v>
      </c>
      <c r="AB48" s="18"/>
      <c r="AC48" s="18"/>
      <c r="AD48" s="18"/>
      <c r="AE48" s="18"/>
      <c r="AF48" s="18"/>
      <c r="AJ48" s="51"/>
      <c r="AK48" s="51"/>
    </row>
    <row r="49" spans="1:37" s="19" customFormat="1" ht="11.25" customHeight="1" x14ac:dyDescent="0.2">
      <c r="A49" s="6" t="s">
        <v>49</v>
      </c>
      <c r="B49" s="17">
        <f t="shared" si="2"/>
        <v>8.1177399999999997E-2</v>
      </c>
      <c r="C49" s="17">
        <f t="shared" si="2"/>
        <v>0</v>
      </c>
      <c r="D49" s="17">
        <f t="shared" si="2"/>
        <v>0</v>
      </c>
      <c r="E49" s="17">
        <f t="shared" si="2"/>
        <v>2.9306437000000001</v>
      </c>
      <c r="F49" s="17">
        <f t="shared" si="2"/>
        <v>2.7125812000000002</v>
      </c>
      <c r="G49" s="17">
        <f t="shared" si="2"/>
        <v>0</v>
      </c>
      <c r="H49" s="17">
        <f t="shared" si="2"/>
        <v>0</v>
      </c>
      <c r="I49" s="17">
        <f t="shared" si="2"/>
        <v>1.4132776</v>
      </c>
      <c r="J49" s="17">
        <f t="shared" si="2"/>
        <v>1.2792999999999999E-3</v>
      </c>
      <c r="K49" s="17">
        <f t="shared" si="2"/>
        <v>7.1389592000000004</v>
      </c>
      <c r="L49" s="17"/>
      <c r="M49" s="17"/>
      <c r="N49" s="17"/>
      <c r="O49" s="17"/>
      <c r="P49" s="17"/>
      <c r="Q49" s="6" t="s">
        <v>49</v>
      </c>
      <c r="R49" s="17">
        <v>6.98</v>
      </c>
      <c r="S49" s="17">
        <v>0</v>
      </c>
      <c r="T49" s="17">
        <v>0</v>
      </c>
      <c r="U49" s="17">
        <v>251.99</v>
      </c>
      <c r="V49" s="17">
        <v>233.24</v>
      </c>
      <c r="W49" s="17">
        <v>0</v>
      </c>
      <c r="X49" s="17">
        <v>0</v>
      </c>
      <c r="Y49" s="17">
        <v>121.52</v>
      </c>
      <c r="Z49" s="17">
        <v>0.11</v>
      </c>
      <c r="AA49" s="17">
        <v>613.84</v>
      </c>
      <c r="AB49" s="18"/>
      <c r="AC49" s="18"/>
      <c r="AD49" s="18"/>
      <c r="AE49" s="18"/>
      <c r="AF49" s="18"/>
      <c r="AJ49" s="51"/>
      <c r="AK49" s="51"/>
    </row>
    <row r="50" spans="1:37" s="19" customFormat="1" ht="10.5" customHeight="1" x14ac:dyDescent="0.25">
      <c r="A50" s="16" t="s">
        <v>50</v>
      </c>
      <c r="B50" s="25">
        <f t="shared" si="2"/>
        <v>0.12525509999999998</v>
      </c>
      <c r="C50" s="25">
        <f t="shared" si="2"/>
        <v>0</v>
      </c>
      <c r="D50" s="25">
        <f t="shared" si="2"/>
        <v>0</v>
      </c>
      <c r="E50" s="25">
        <f t="shared" si="2"/>
        <v>566.98855119999996</v>
      </c>
      <c r="F50" s="25">
        <f t="shared" si="2"/>
        <v>1.5805169999999999</v>
      </c>
      <c r="G50" s="25">
        <f t="shared" si="2"/>
        <v>30.786819699999999</v>
      </c>
      <c r="H50" s="25">
        <f t="shared" si="2"/>
        <v>0</v>
      </c>
      <c r="I50" s="25">
        <f t="shared" si="2"/>
        <v>10.671106499999999</v>
      </c>
      <c r="J50" s="25">
        <f t="shared" si="2"/>
        <v>0</v>
      </c>
      <c r="K50" s="25">
        <f t="shared" si="2"/>
        <v>610.15224950000004</v>
      </c>
      <c r="L50" s="25"/>
      <c r="M50" s="25"/>
      <c r="N50" s="25"/>
      <c r="O50" s="25"/>
      <c r="P50" s="17"/>
      <c r="Q50" s="16" t="s">
        <v>107</v>
      </c>
      <c r="R50" s="25">
        <v>10.77</v>
      </c>
      <c r="S50" s="25">
        <v>0</v>
      </c>
      <c r="T50" s="25">
        <v>0</v>
      </c>
      <c r="U50" s="25">
        <v>48752.24</v>
      </c>
      <c r="V50" s="25">
        <v>135.9</v>
      </c>
      <c r="W50" s="25">
        <v>2647.19</v>
      </c>
      <c r="X50" s="25">
        <v>0</v>
      </c>
      <c r="Y50" s="25">
        <v>917.55</v>
      </c>
      <c r="Z50" s="25">
        <v>0</v>
      </c>
      <c r="AA50" s="25">
        <v>52463.65</v>
      </c>
      <c r="AB50" s="18"/>
      <c r="AC50" s="18"/>
      <c r="AD50" s="18"/>
      <c r="AE50" s="18"/>
      <c r="AF50" s="18"/>
      <c r="AJ50" s="51"/>
      <c r="AK50" s="51"/>
    </row>
    <row r="51" spans="1:37" s="19" customFormat="1" ht="10.5" customHeight="1" x14ac:dyDescent="0.2">
      <c r="A51" s="6" t="s">
        <v>51</v>
      </c>
      <c r="B51" s="17">
        <f t="shared" si="2"/>
        <v>0</v>
      </c>
      <c r="C51" s="17">
        <f t="shared" si="2"/>
        <v>0</v>
      </c>
      <c r="D51" s="17">
        <f t="shared" si="2"/>
        <v>0</v>
      </c>
      <c r="E51" s="17">
        <f t="shared" si="2"/>
        <v>142.63043629999999</v>
      </c>
      <c r="F51" s="17">
        <f t="shared" si="2"/>
        <v>0</v>
      </c>
      <c r="G51" s="17">
        <f t="shared" si="2"/>
        <v>0.99145749999999999</v>
      </c>
      <c r="H51" s="17">
        <f t="shared" si="2"/>
        <v>0</v>
      </c>
      <c r="I51" s="17">
        <f t="shared" si="2"/>
        <v>0</v>
      </c>
      <c r="J51" s="17">
        <f t="shared" si="2"/>
        <v>0</v>
      </c>
      <c r="K51" s="17">
        <f t="shared" si="2"/>
        <v>143.62189380000001</v>
      </c>
      <c r="L51" s="17"/>
      <c r="M51" s="17"/>
      <c r="N51" s="17"/>
      <c r="O51" s="17"/>
      <c r="P51" s="17"/>
      <c r="Q51" s="6" t="s">
        <v>51</v>
      </c>
      <c r="R51" s="17">
        <v>0</v>
      </c>
      <c r="S51" s="17">
        <v>0</v>
      </c>
      <c r="T51" s="17">
        <v>0</v>
      </c>
      <c r="U51" s="17">
        <v>12264.01</v>
      </c>
      <c r="V51" s="17">
        <v>0</v>
      </c>
      <c r="W51" s="17">
        <v>85.25</v>
      </c>
      <c r="X51" s="17">
        <v>0</v>
      </c>
      <c r="Y51" s="17">
        <v>0</v>
      </c>
      <c r="Z51" s="17">
        <v>0</v>
      </c>
      <c r="AA51" s="17">
        <v>12349.26</v>
      </c>
      <c r="AB51" s="18"/>
      <c r="AC51" s="18"/>
      <c r="AD51" s="18"/>
      <c r="AE51" s="18"/>
      <c r="AF51" s="18"/>
      <c r="AJ51" s="51"/>
      <c r="AK51" s="51"/>
    </row>
    <row r="52" spans="1:37" s="19" customFormat="1" ht="10.5" customHeight="1" x14ac:dyDescent="0.2">
      <c r="A52" s="6" t="s">
        <v>52</v>
      </c>
      <c r="B52" s="17">
        <f t="shared" si="2"/>
        <v>0.12525509999999998</v>
      </c>
      <c r="C52" s="17">
        <f t="shared" si="2"/>
        <v>0</v>
      </c>
      <c r="D52" s="17">
        <f t="shared" si="2"/>
        <v>0</v>
      </c>
      <c r="E52" s="17">
        <f t="shared" si="2"/>
        <v>5.9287413999999998</v>
      </c>
      <c r="F52" s="17">
        <f t="shared" si="2"/>
        <v>0</v>
      </c>
      <c r="G52" s="17">
        <f t="shared" si="2"/>
        <v>0</v>
      </c>
      <c r="H52" s="17">
        <f t="shared" si="2"/>
        <v>0</v>
      </c>
      <c r="I52" s="17">
        <f t="shared" si="2"/>
        <v>4.9389121000000005</v>
      </c>
      <c r="J52" s="17">
        <f t="shared" si="2"/>
        <v>0</v>
      </c>
      <c r="K52" s="17">
        <f t="shared" si="2"/>
        <v>10.9929086</v>
      </c>
      <c r="L52" s="17"/>
      <c r="M52" s="17"/>
      <c r="N52" s="17"/>
      <c r="O52" s="17"/>
      <c r="P52" s="17"/>
      <c r="Q52" s="6" t="s">
        <v>52</v>
      </c>
      <c r="R52" s="17">
        <v>10.77</v>
      </c>
      <c r="S52" s="17">
        <v>0</v>
      </c>
      <c r="T52" s="17">
        <v>0</v>
      </c>
      <c r="U52" s="17">
        <v>509.78</v>
      </c>
      <c r="V52" s="17">
        <v>0</v>
      </c>
      <c r="W52" s="17">
        <v>0</v>
      </c>
      <c r="X52" s="17">
        <v>0</v>
      </c>
      <c r="Y52" s="17">
        <v>424.67</v>
      </c>
      <c r="Z52" s="17">
        <v>0</v>
      </c>
      <c r="AA52" s="17">
        <v>945.22</v>
      </c>
      <c r="AB52" s="18"/>
      <c r="AC52" s="18"/>
      <c r="AD52" s="18"/>
      <c r="AE52" s="18"/>
      <c r="AF52" s="18"/>
      <c r="AJ52" s="51"/>
      <c r="AK52" s="51"/>
    </row>
    <row r="53" spans="1:37" s="19" customFormat="1" ht="10.5" customHeight="1" x14ac:dyDescent="0.2">
      <c r="A53" s="6" t="s">
        <v>53</v>
      </c>
      <c r="B53" s="17">
        <f t="shared" si="2"/>
        <v>0</v>
      </c>
      <c r="C53" s="17">
        <f t="shared" si="2"/>
        <v>0</v>
      </c>
      <c r="D53" s="17">
        <f t="shared" si="2"/>
        <v>0</v>
      </c>
      <c r="E53" s="17">
        <f t="shared" si="2"/>
        <v>409.51997939999995</v>
      </c>
      <c r="F53" s="17">
        <f t="shared" si="2"/>
        <v>1.5805169999999999</v>
      </c>
      <c r="G53" s="17">
        <f t="shared" si="2"/>
        <v>29.7953622</v>
      </c>
      <c r="H53" s="17">
        <f t="shared" si="2"/>
        <v>0</v>
      </c>
      <c r="I53" s="17">
        <f t="shared" si="2"/>
        <v>5.7321944</v>
      </c>
      <c r="J53" s="17">
        <f t="shared" si="2"/>
        <v>0</v>
      </c>
      <c r="K53" s="17">
        <f t="shared" si="2"/>
        <v>446.62805299999997</v>
      </c>
      <c r="L53" s="17"/>
      <c r="M53" s="17"/>
      <c r="N53" s="17"/>
      <c r="O53" s="17"/>
      <c r="P53" s="17"/>
      <c r="Q53" s="6" t="s">
        <v>53</v>
      </c>
      <c r="R53" s="17">
        <v>0</v>
      </c>
      <c r="S53" s="17">
        <v>0</v>
      </c>
      <c r="T53" s="17">
        <v>0</v>
      </c>
      <c r="U53" s="17">
        <v>35212.379999999997</v>
      </c>
      <c r="V53" s="17">
        <v>135.9</v>
      </c>
      <c r="W53" s="17">
        <v>2561.94</v>
      </c>
      <c r="X53" s="17">
        <v>0</v>
      </c>
      <c r="Y53" s="17">
        <v>492.88</v>
      </c>
      <c r="Z53" s="17">
        <v>0</v>
      </c>
      <c r="AA53" s="17">
        <v>38403.1</v>
      </c>
      <c r="AB53" s="18"/>
      <c r="AC53" s="18"/>
      <c r="AD53" s="18"/>
      <c r="AE53" s="18"/>
      <c r="AF53" s="18"/>
      <c r="AJ53" s="51"/>
      <c r="AK53" s="51"/>
    </row>
    <row r="54" spans="1:37" s="19" customFormat="1" ht="10.5" customHeight="1" x14ac:dyDescent="0.2">
      <c r="A54" s="6" t="s">
        <v>54</v>
      </c>
      <c r="B54" s="17">
        <f t="shared" si="2"/>
        <v>0</v>
      </c>
      <c r="C54" s="17">
        <f t="shared" si="2"/>
        <v>0</v>
      </c>
      <c r="D54" s="17">
        <f t="shared" si="2"/>
        <v>0</v>
      </c>
      <c r="E54" s="17">
        <f t="shared" si="2"/>
        <v>8.9093941000000001</v>
      </c>
      <c r="F54" s="17">
        <f t="shared" si="2"/>
        <v>0</v>
      </c>
      <c r="G54" s="17">
        <f t="shared" si="2"/>
        <v>0</v>
      </c>
      <c r="H54" s="17">
        <f t="shared" si="2"/>
        <v>0</v>
      </c>
      <c r="I54" s="17">
        <f t="shared" si="2"/>
        <v>0</v>
      </c>
      <c r="J54" s="17">
        <f t="shared" si="2"/>
        <v>0</v>
      </c>
      <c r="K54" s="17">
        <f t="shared" si="2"/>
        <v>8.9093941000000001</v>
      </c>
      <c r="L54" s="17"/>
      <c r="M54" s="17"/>
      <c r="N54" s="17"/>
      <c r="O54" s="17"/>
      <c r="P54" s="17"/>
      <c r="Q54" s="6" t="s">
        <v>54</v>
      </c>
      <c r="R54" s="17">
        <v>0</v>
      </c>
      <c r="S54" s="17">
        <v>0</v>
      </c>
      <c r="T54" s="17">
        <v>0</v>
      </c>
      <c r="U54" s="17">
        <v>766.07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  <c r="AA54" s="17">
        <v>766.07</v>
      </c>
      <c r="AB54" s="18"/>
      <c r="AC54" s="18"/>
      <c r="AD54" s="18"/>
      <c r="AE54" s="18"/>
      <c r="AF54" s="18"/>
      <c r="AJ54" s="51"/>
      <c r="AK54" s="51"/>
    </row>
    <row r="55" spans="1:37" s="19" customFormat="1" ht="10.5" customHeight="1" x14ac:dyDescent="0.2">
      <c r="A55" s="6" t="s">
        <v>55</v>
      </c>
      <c r="B55" s="17">
        <f t="shared" si="2"/>
        <v>0</v>
      </c>
      <c r="C55" s="17">
        <f t="shared" si="2"/>
        <v>0</v>
      </c>
      <c r="D55" s="17">
        <f t="shared" si="2"/>
        <v>0</v>
      </c>
      <c r="E55" s="17">
        <f t="shared" si="2"/>
        <v>0</v>
      </c>
      <c r="F55" s="17">
        <f t="shared" si="2"/>
        <v>0</v>
      </c>
      <c r="G55" s="17">
        <f t="shared" si="2"/>
        <v>0</v>
      </c>
      <c r="H55" s="17">
        <f t="shared" si="2"/>
        <v>0</v>
      </c>
      <c r="I55" s="17">
        <f t="shared" si="2"/>
        <v>0</v>
      </c>
      <c r="J55" s="17">
        <f t="shared" si="2"/>
        <v>0</v>
      </c>
      <c r="K55" s="17">
        <f t="shared" si="2"/>
        <v>0</v>
      </c>
      <c r="L55" s="17"/>
      <c r="M55" s="17"/>
      <c r="N55" s="17"/>
      <c r="O55" s="17"/>
      <c r="P55" s="17"/>
      <c r="Q55" s="6" t="s">
        <v>55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8"/>
      <c r="AC55" s="18"/>
      <c r="AD55" s="18"/>
      <c r="AE55" s="18"/>
      <c r="AF55" s="18"/>
      <c r="AJ55" s="51"/>
      <c r="AK55" s="51"/>
    </row>
    <row r="56" spans="1:37" s="19" customFormat="1" ht="10.5" customHeight="1" x14ac:dyDescent="0.25">
      <c r="A56" s="16" t="s">
        <v>30</v>
      </c>
      <c r="B56" s="25">
        <f t="shared" si="2"/>
        <v>1.7331026</v>
      </c>
      <c r="C56" s="25">
        <f t="shared" si="2"/>
        <v>1.4818946</v>
      </c>
      <c r="D56" s="25">
        <f t="shared" si="2"/>
        <v>0</v>
      </c>
      <c r="E56" s="25">
        <f t="shared" si="2"/>
        <v>64.713971999999998</v>
      </c>
      <c r="F56" s="25">
        <f t="shared" si="2"/>
        <v>341.89420430000001</v>
      </c>
      <c r="G56" s="25">
        <f t="shared" si="2"/>
        <v>31.245274300000002</v>
      </c>
      <c r="H56" s="25">
        <f t="shared" si="2"/>
        <v>0</v>
      </c>
      <c r="I56" s="25">
        <f t="shared" si="2"/>
        <v>178.54131770000001</v>
      </c>
      <c r="J56" s="25">
        <f t="shared" si="2"/>
        <v>7.2249049000000003</v>
      </c>
      <c r="K56" s="25">
        <f t="shared" si="2"/>
        <v>626.83467040000005</v>
      </c>
      <c r="L56" s="25"/>
      <c r="M56" s="25"/>
      <c r="N56" s="25"/>
      <c r="O56" s="25"/>
      <c r="P56" s="17"/>
      <c r="Q56" s="16" t="s">
        <v>30</v>
      </c>
      <c r="R56" s="25">
        <v>149.02000000000001</v>
      </c>
      <c r="S56" s="25">
        <v>127.42</v>
      </c>
      <c r="T56" s="25">
        <v>0</v>
      </c>
      <c r="U56" s="25">
        <v>5564.4</v>
      </c>
      <c r="V56" s="25">
        <v>29397.61</v>
      </c>
      <c r="W56" s="25">
        <v>2686.61</v>
      </c>
      <c r="X56" s="25">
        <v>0</v>
      </c>
      <c r="Y56" s="25">
        <v>15351.79</v>
      </c>
      <c r="Z56" s="25">
        <v>621.23</v>
      </c>
      <c r="AA56" s="25">
        <v>53898.080000000002</v>
      </c>
      <c r="AB56" s="18"/>
      <c r="AC56" s="18"/>
      <c r="AD56" s="18"/>
      <c r="AE56" s="18"/>
      <c r="AF56" s="18"/>
      <c r="AJ56" s="51"/>
      <c r="AK56" s="51"/>
    </row>
    <row r="57" spans="1:37" s="19" customFormat="1" ht="10.5" customHeight="1" x14ac:dyDescent="0.2">
      <c r="A57" s="6" t="s">
        <v>56</v>
      </c>
      <c r="B57" s="17">
        <f t="shared" si="2"/>
        <v>1.6263392000000001</v>
      </c>
      <c r="C57" s="17">
        <f t="shared" si="2"/>
        <v>1.4818946</v>
      </c>
      <c r="D57" s="17">
        <f t="shared" si="2"/>
        <v>0</v>
      </c>
      <c r="E57" s="17">
        <f t="shared" si="2"/>
        <v>24.017694500000001</v>
      </c>
      <c r="F57" s="17">
        <f t="shared" si="2"/>
        <v>241.82503229999998</v>
      </c>
      <c r="G57" s="17">
        <f t="shared" si="2"/>
        <v>14.926872400000001</v>
      </c>
      <c r="H57" s="17">
        <f t="shared" si="2"/>
        <v>0</v>
      </c>
      <c r="I57" s="17">
        <f t="shared" si="2"/>
        <v>92.259859599999999</v>
      </c>
      <c r="J57" s="17">
        <f t="shared" si="2"/>
        <v>3.1498691999999995</v>
      </c>
      <c r="K57" s="17">
        <f t="shared" si="2"/>
        <v>379.28744549999999</v>
      </c>
      <c r="L57" s="17"/>
      <c r="M57" s="17"/>
      <c r="N57" s="17"/>
      <c r="O57" s="17"/>
      <c r="P57" s="17"/>
      <c r="Q57" s="6" t="s">
        <v>56</v>
      </c>
      <c r="R57" s="17">
        <v>139.84</v>
      </c>
      <c r="S57" s="17">
        <v>127.42</v>
      </c>
      <c r="T57" s="17">
        <v>0</v>
      </c>
      <c r="U57" s="17">
        <v>2065.15</v>
      </c>
      <c r="V57" s="17">
        <v>20793.21</v>
      </c>
      <c r="W57" s="17">
        <v>1283.48</v>
      </c>
      <c r="X57" s="17">
        <v>0</v>
      </c>
      <c r="Y57" s="17">
        <v>7932.92</v>
      </c>
      <c r="Z57" s="17">
        <v>270.83999999999997</v>
      </c>
      <c r="AA57" s="17">
        <v>32612.85</v>
      </c>
      <c r="AB57" s="18"/>
      <c r="AC57" s="18"/>
      <c r="AD57" s="18"/>
      <c r="AE57" s="18"/>
      <c r="AF57" s="18"/>
      <c r="AJ57" s="51"/>
      <c r="AK57" s="51"/>
    </row>
    <row r="58" spans="1:37" s="19" customFormat="1" ht="10.5" customHeight="1" x14ac:dyDescent="0.2">
      <c r="A58" s="6" t="s">
        <v>57</v>
      </c>
      <c r="B58" s="17">
        <f t="shared" si="2"/>
        <v>8.7224999999999994E-3</v>
      </c>
      <c r="C58" s="17">
        <f t="shared" si="2"/>
        <v>0</v>
      </c>
      <c r="D58" s="17">
        <f t="shared" si="2"/>
        <v>0</v>
      </c>
      <c r="E58" s="17">
        <f t="shared" si="2"/>
        <v>7.8180348999999998</v>
      </c>
      <c r="F58" s="17">
        <f t="shared" si="2"/>
        <v>25.572858099999998</v>
      </c>
      <c r="G58" s="17">
        <f t="shared" si="2"/>
        <v>0.67081839999999993</v>
      </c>
      <c r="H58" s="17">
        <f t="shared" si="2"/>
        <v>0</v>
      </c>
      <c r="I58" s="17">
        <f t="shared" si="2"/>
        <v>15.3897464</v>
      </c>
      <c r="J58" s="17">
        <f t="shared" si="2"/>
        <v>0.93854099999999996</v>
      </c>
      <c r="K58" s="17">
        <f t="shared" si="2"/>
        <v>50.398837600000007</v>
      </c>
      <c r="L58" s="17"/>
      <c r="M58" s="17"/>
      <c r="N58" s="17"/>
      <c r="O58" s="17"/>
      <c r="P58" s="17"/>
      <c r="Q58" s="6" t="s">
        <v>57</v>
      </c>
      <c r="R58" s="17">
        <v>0.75</v>
      </c>
      <c r="S58" s="17">
        <v>0</v>
      </c>
      <c r="T58" s="17">
        <v>0</v>
      </c>
      <c r="U58" s="17">
        <v>672.23</v>
      </c>
      <c r="V58" s="17">
        <v>2198.87</v>
      </c>
      <c r="W58" s="17">
        <v>57.68</v>
      </c>
      <c r="X58" s="17">
        <v>0</v>
      </c>
      <c r="Y58" s="17">
        <v>1323.28</v>
      </c>
      <c r="Z58" s="17">
        <v>80.7</v>
      </c>
      <c r="AA58" s="17">
        <v>4333.5200000000004</v>
      </c>
      <c r="AB58" s="18"/>
      <c r="AC58" s="18"/>
      <c r="AD58" s="18"/>
      <c r="AE58" s="18"/>
      <c r="AF58" s="18"/>
      <c r="AJ58" s="51"/>
      <c r="AK58" s="51"/>
    </row>
    <row r="59" spans="1:37" s="19" customFormat="1" ht="10.5" customHeight="1" x14ac:dyDescent="0.2">
      <c r="A59" s="6" t="s">
        <v>58</v>
      </c>
      <c r="B59" s="17">
        <f t="shared" si="2"/>
        <v>4.0821299999999998E-2</v>
      </c>
      <c r="C59" s="17">
        <f t="shared" si="2"/>
        <v>0</v>
      </c>
      <c r="D59" s="17">
        <f t="shared" si="2"/>
        <v>0</v>
      </c>
      <c r="E59" s="17">
        <f t="shared" si="2"/>
        <v>23.4548025</v>
      </c>
      <c r="F59" s="17">
        <f t="shared" si="2"/>
        <v>73.753273199999995</v>
      </c>
      <c r="G59" s="17">
        <f t="shared" si="2"/>
        <v>14.632517100000001</v>
      </c>
      <c r="H59" s="17">
        <f t="shared" si="2"/>
        <v>0</v>
      </c>
      <c r="I59" s="17">
        <f t="shared" si="2"/>
        <v>66.942279999999997</v>
      </c>
      <c r="J59" s="17">
        <f t="shared" si="2"/>
        <v>2.8446979999999997</v>
      </c>
      <c r="K59" s="17">
        <f t="shared" si="2"/>
        <v>181.6682758</v>
      </c>
      <c r="L59" s="17"/>
      <c r="M59" s="17"/>
      <c r="N59" s="17"/>
      <c r="O59" s="17"/>
      <c r="P59" s="17"/>
      <c r="Q59" s="6" t="s">
        <v>58</v>
      </c>
      <c r="R59" s="17">
        <v>3.51</v>
      </c>
      <c r="S59" s="17">
        <v>0</v>
      </c>
      <c r="T59" s="17">
        <v>0</v>
      </c>
      <c r="U59" s="17">
        <v>2016.75</v>
      </c>
      <c r="V59" s="17">
        <v>6341.64</v>
      </c>
      <c r="W59" s="17">
        <v>1258.17</v>
      </c>
      <c r="X59" s="17">
        <v>0</v>
      </c>
      <c r="Y59" s="17">
        <v>5756</v>
      </c>
      <c r="Z59" s="17">
        <v>244.6</v>
      </c>
      <c r="AA59" s="17">
        <v>15620.66</v>
      </c>
      <c r="AB59" s="18"/>
      <c r="AC59" s="18"/>
      <c r="AD59" s="18"/>
      <c r="AE59" s="18"/>
      <c r="AF59" s="18"/>
      <c r="AJ59" s="51"/>
      <c r="AK59" s="51"/>
    </row>
    <row r="60" spans="1:37" s="19" customFormat="1" ht="11.25" customHeight="1" x14ac:dyDescent="0.2">
      <c r="A60" s="6" t="s">
        <v>59</v>
      </c>
      <c r="B60" s="17">
        <f t="shared" si="2"/>
        <v>0</v>
      </c>
      <c r="C60" s="17">
        <f t="shared" si="2"/>
        <v>0</v>
      </c>
      <c r="D60" s="17">
        <f t="shared" si="2"/>
        <v>0</v>
      </c>
      <c r="E60" s="17">
        <f t="shared" si="2"/>
        <v>9.4234400999999988</v>
      </c>
      <c r="F60" s="17">
        <f t="shared" si="2"/>
        <v>0.74315699999999996</v>
      </c>
      <c r="G60" s="17">
        <f t="shared" si="2"/>
        <v>1.0150664</v>
      </c>
      <c r="H60" s="17">
        <f t="shared" si="2"/>
        <v>0</v>
      </c>
      <c r="I60" s="17">
        <f t="shared" si="2"/>
        <v>3.9493153999999997</v>
      </c>
      <c r="J60" s="17">
        <f t="shared" si="2"/>
        <v>0.29179669999999996</v>
      </c>
      <c r="K60" s="17">
        <f t="shared" si="2"/>
        <v>15.422891900000002</v>
      </c>
      <c r="L60" s="17"/>
      <c r="M60" s="17"/>
      <c r="N60" s="17"/>
      <c r="O60" s="17"/>
      <c r="P60" s="17"/>
      <c r="Q60" s="6" t="s">
        <v>59</v>
      </c>
      <c r="R60" s="17">
        <v>0</v>
      </c>
      <c r="S60" s="17">
        <v>0</v>
      </c>
      <c r="T60" s="17">
        <v>0</v>
      </c>
      <c r="U60" s="17">
        <v>810.27</v>
      </c>
      <c r="V60" s="17">
        <v>63.9</v>
      </c>
      <c r="W60" s="17">
        <v>87.28</v>
      </c>
      <c r="X60" s="17">
        <v>0</v>
      </c>
      <c r="Y60" s="17">
        <v>339.58</v>
      </c>
      <c r="Z60" s="17">
        <v>25.09</v>
      </c>
      <c r="AA60" s="17">
        <v>1326.13</v>
      </c>
      <c r="AB60" s="18"/>
      <c r="AC60" s="18"/>
      <c r="AD60" s="18"/>
      <c r="AE60" s="18"/>
      <c r="AF60" s="18"/>
      <c r="AJ60" s="51"/>
      <c r="AK60" s="51"/>
    </row>
    <row r="61" spans="1:37" s="19" customFormat="1" ht="10.5" customHeight="1" x14ac:dyDescent="0.2">
      <c r="A61" s="27" t="s">
        <v>60</v>
      </c>
      <c r="B61" s="28">
        <f t="shared" si="2"/>
        <v>5.7219599999999995E-2</v>
      </c>
      <c r="C61" s="28">
        <f t="shared" si="2"/>
        <v>0</v>
      </c>
      <c r="D61" s="28">
        <f t="shared" si="2"/>
        <v>0</v>
      </c>
      <c r="E61" s="28">
        <f t="shared" si="2"/>
        <v>0</v>
      </c>
      <c r="F61" s="28">
        <f t="shared" si="2"/>
        <v>0</v>
      </c>
      <c r="G61" s="28">
        <f t="shared" si="2"/>
        <v>0</v>
      </c>
      <c r="H61" s="28">
        <f t="shared" si="2"/>
        <v>0</v>
      </c>
      <c r="I61" s="28">
        <f t="shared" si="2"/>
        <v>0</v>
      </c>
      <c r="J61" s="28">
        <f t="shared" si="2"/>
        <v>0</v>
      </c>
      <c r="K61" s="28">
        <f t="shared" si="2"/>
        <v>5.7219599999999995E-2</v>
      </c>
      <c r="L61" s="17"/>
      <c r="M61" s="17"/>
      <c r="N61" s="17"/>
      <c r="O61" s="17"/>
      <c r="P61" s="17"/>
      <c r="Q61" s="27" t="s">
        <v>60</v>
      </c>
      <c r="R61" s="28">
        <v>4.92</v>
      </c>
      <c r="S61" s="28">
        <v>0</v>
      </c>
      <c r="T61" s="28">
        <v>0</v>
      </c>
      <c r="U61" s="28">
        <v>0</v>
      </c>
      <c r="V61" s="28">
        <v>0</v>
      </c>
      <c r="W61" s="28">
        <v>0</v>
      </c>
      <c r="X61" s="28">
        <v>0</v>
      </c>
      <c r="Y61" s="28">
        <v>0</v>
      </c>
      <c r="Z61" s="28">
        <v>0</v>
      </c>
      <c r="AA61" s="28">
        <v>4.92</v>
      </c>
      <c r="AB61" s="18"/>
      <c r="AC61" s="18"/>
      <c r="AD61" s="18"/>
      <c r="AE61" s="18"/>
      <c r="AF61" s="18"/>
      <c r="AJ61" s="51"/>
      <c r="AK61" s="51"/>
    </row>
    <row r="62" spans="1:37" s="35" customFormat="1" ht="10.5" customHeight="1" thickBot="1" x14ac:dyDescent="0.3">
      <c r="A62" s="32" t="s">
        <v>61</v>
      </c>
      <c r="B62" s="33">
        <f t="shared" si="2"/>
        <v>0</v>
      </c>
      <c r="C62" s="33">
        <f t="shared" si="2"/>
        <v>0.30331039999999998</v>
      </c>
      <c r="D62" s="33">
        <f t="shared" si="2"/>
        <v>0</v>
      </c>
      <c r="E62" s="33">
        <f t="shared" si="2"/>
        <v>51.736171300000002</v>
      </c>
      <c r="F62" s="33">
        <f t="shared" si="2"/>
        <v>0</v>
      </c>
      <c r="G62" s="33">
        <f t="shared" si="2"/>
        <v>0</v>
      </c>
      <c r="H62" s="33">
        <f t="shared" si="2"/>
        <v>0</v>
      </c>
      <c r="I62" s="33">
        <f t="shared" si="2"/>
        <v>0</v>
      </c>
      <c r="J62" s="33">
        <f t="shared" si="2"/>
        <v>0</v>
      </c>
      <c r="K62" s="33">
        <f t="shared" si="2"/>
        <v>52.039365400000001</v>
      </c>
      <c r="L62" s="25"/>
      <c r="M62" s="25"/>
      <c r="N62" s="25"/>
      <c r="O62" s="25"/>
      <c r="P62" s="25"/>
      <c r="Q62" s="32" t="s">
        <v>61</v>
      </c>
      <c r="R62" s="33">
        <v>0</v>
      </c>
      <c r="S62" s="33">
        <v>26.08</v>
      </c>
      <c r="T62" s="33">
        <v>0</v>
      </c>
      <c r="U62" s="33">
        <v>4448.51</v>
      </c>
      <c r="V62" s="33">
        <v>0</v>
      </c>
      <c r="W62" s="33">
        <v>0</v>
      </c>
      <c r="X62" s="33">
        <v>0</v>
      </c>
      <c r="Y62" s="33">
        <v>0</v>
      </c>
      <c r="Z62" s="33">
        <v>0</v>
      </c>
      <c r="AA62" s="33">
        <v>4474.58</v>
      </c>
      <c r="AB62" s="34"/>
      <c r="AC62" s="34"/>
      <c r="AD62" s="34"/>
      <c r="AE62" s="34"/>
      <c r="AF62" s="34"/>
      <c r="AJ62" s="51"/>
      <c r="AK62" s="51"/>
    </row>
    <row r="63" spans="1:37" ht="12" customHeight="1" thickTop="1" x14ac:dyDescent="0.25">
      <c r="A63" s="36" t="s">
        <v>62</v>
      </c>
      <c r="B63" s="36"/>
      <c r="C63" s="36"/>
      <c r="D63" s="36"/>
      <c r="E63" s="36"/>
      <c r="F63" s="36"/>
      <c r="G63" s="36"/>
      <c r="H63" s="6"/>
      <c r="I63" s="6"/>
      <c r="J63" s="6"/>
      <c r="K63" s="6"/>
      <c r="L63" s="6"/>
      <c r="M63" s="6"/>
      <c r="N63" s="6"/>
      <c r="O63" s="6"/>
      <c r="Q63" s="36"/>
      <c r="R63" s="36"/>
      <c r="S63" s="36"/>
      <c r="T63" s="36"/>
      <c r="U63" s="36"/>
      <c r="V63" s="36"/>
      <c r="W63" s="36"/>
      <c r="X63" s="6"/>
      <c r="Y63" s="6"/>
      <c r="Z63" s="6"/>
      <c r="AA63" s="6"/>
    </row>
    <row r="64" spans="1:37" ht="10" customHeight="1" x14ac:dyDescent="0.25">
      <c r="A64" s="36" t="s">
        <v>63</v>
      </c>
      <c r="B64" s="36"/>
      <c r="C64" s="36"/>
      <c r="D64" s="36"/>
      <c r="E64" s="36"/>
      <c r="F64" s="36"/>
      <c r="G64" s="36"/>
      <c r="H64" s="6"/>
      <c r="I64" s="6"/>
      <c r="J64" s="6"/>
      <c r="K64" s="6"/>
      <c r="L64" s="6"/>
      <c r="M64" s="6"/>
      <c r="N64" s="6"/>
      <c r="O64" s="6"/>
      <c r="Q64" s="36"/>
      <c r="R64" s="36"/>
      <c r="S64" s="36"/>
      <c r="T64" s="36"/>
      <c r="U64" s="36"/>
      <c r="V64" s="36"/>
      <c r="W64" s="36"/>
      <c r="X64" s="6"/>
      <c r="Y64" s="6"/>
      <c r="Z64" s="6"/>
      <c r="AA64" s="6"/>
    </row>
    <row r="65" spans="1:27" ht="10" customHeight="1" x14ac:dyDescent="0.25">
      <c r="A65" s="36" t="s">
        <v>64</v>
      </c>
      <c r="B65" s="36"/>
      <c r="C65" s="36"/>
      <c r="D65" s="36"/>
      <c r="E65" s="36"/>
      <c r="F65" s="36"/>
      <c r="G65" s="36"/>
      <c r="H65" s="6"/>
      <c r="I65" s="6"/>
      <c r="J65" s="6"/>
      <c r="K65" s="6"/>
      <c r="L65" s="6"/>
      <c r="M65" s="6"/>
      <c r="N65" s="6"/>
      <c r="O65" s="6"/>
      <c r="Q65" s="36"/>
      <c r="R65" s="36"/>
      <c r="S65" s="36"/>
      <c r="T65" s="36"/>
      <c r="U65" s="36"/>
      <c r="V65" s="36"/>
      <c r="W65" s="36"/>
      <c r="X65" s="6"/>
      <c r="Y65" s="6"/>
      <c r="Z65" s="6"/>
      <c r="AA65" s="6"/>
    </row>
    <row r="66" spans="1:27" ht="10" customHeight="1" x14ac:dyDescent="0.25">
      <c r="A66" s="36" t="s">
        <v>65</v>
      </c>
      <c r="B66" s="36"/>
      <c r="C66" s="36"/>
      <c r="D66" s="36"/>
      <c r="E66" s="36"/>
      <c r="F66" s="36"/>
      <c r="G66" s="36"/>
      <c r="H66" s="6"/>
      <c r="I66" s="6"/>
      <c r="J66" s="6"/>
      <c r="K66" s="6"/>
      <c r="L66" s="6"/>
      <c r="M66" s="6"/>
      <c r="N66" s="6"/>
      <c r="O66" s="6"/>
      <c r="Q66" s="36"/>
      <c r="R66" s="36"/>
      <c r="S66" s="36"/>
      <c r="T66" s="36"/>
      <c r="U66" s="36"/>
      <c r="V66" s="36"/>
      <c r="W66" s="36"/>
      <c r="X66" s="6"/>
      <c r="Y66" s="6"/>
      <c r="Z66" s="6"/>
      <c r="AA66" s="6"/>
    </row>
    <row r="67" spans="1:27" ht="10" customHeight="1" x14ac:dyDescent="0.25">
      <c r="A67" s="36" t="s">
        <v>66</v>
      </c>
      <c r="B67" s="36"/>
      <c r="C67" s="36"/>
      <c r="D67" s="36"/>
      <c r="E67" s="36"/>
      <c r="F67" s="36"/>
      <c r="G67" s="36"/>
      <c r="H67" s="6"/>
      <c r="I67" s="6"/>
      <c r="J67" s="6"/>
      <c r="K67" s="6"/>
      <c r="L67" s="6"/>
      <c r="M67" s="6"/>
      <c r="N67" s="6"/>
      <c r="O67" s="6"/>
      <c r="Q67" s="36"/>
      <c r="R67" s="36"/>
      <c r="S67" s="36"/>
      <c r="T67" s="36"/>
      <c r="U67" s="36"/>
      <c r="V67" s="36"/>
      <c r="W67" s="36"/>
      <c r="X67" s="6"/>
      <c r="Y67" s="6"/>
      <c r="Z67" s="6"/>
      <c r="AA67" s="6"/>
    </row>
    <row r="68" spans="1:27" ht="11.5" customHeight="1" x14ac:dyDescent="0.25">
      <c r="A68" s="36" t="s">
        <v>81</v>
      </c>
      <c r="B68" s="36"/>
      <c r="C68" s="36"/>
      <c r="D68" s="36"/>
      <c r="E68" s="36"/>
      <c r="F68" s="36"/>
      <c r="G68" s="36"/>
      <c r="H68" s="6"/>
      <c r="I68" s="6"/>
      <c r="J68" s="6"/>
      <c r="K68" s="6"/>
      <c r="L68" s="6"/>
      <c r="M68" s="6"/>
      <c r="N68" s="6"/>
      <c r="O68" s="6"/>
      <c r="Q68" s="36"/>
      <c r="R68" s="36"/>
      <c r="S68" s="36"/>
      <c r="T68" s="36"/>
      <c r="U68" s="36"/>
      <c r="V68" s="36"/>
      <c r="W68" s="36"/>
      <c r="X68" s="6"/>
      <c r="Y68" s="6"/>
      <c r="Z68" s="6"/>
      <c r="AA68" s="6"/>
    </row>
    <row r="69" spans="1:27" ht="12" customHeight="1" x14ac:dyDescent="0.25">
      <c r="A69" s="36" t="s">
        <v>78</v>
      </c>
      <c r="B69" s="36"/>
      <c r="C69" s="36"/>
      <c r="D69" s="36"/>
      <c r="E69" s="36"/>
      <c r="F69" s="36"/>
      <c r="G69" s="36"/>
      <c r="H69" s="6"/>
      <c r="I69" s="6"/>
      <c r="J69" s="6"/>
      <c r="K69" s="6"/>
      <c r="L69" s="6"/>
      <c r="M69" s="6"/>
      <c r="N69" s="6"/>
      <c r="O69" s="6"/>
      <c r="Q69" s="36"/>
      <c r="R69" s="36"/>
      <c r="S69" s="36"/>
      <c r="T69" s="36"/>
      <c r="U69" s="36"/>
      <c r="V69" s="36"/>
      <c r="W69" s="36"/>
      <c r="X69" s="6"/>
      <c r="Y69" s="6"/>
      <c r="Z69" s="6"/>
      <c r="AA69" s="6"/>
    </row>
    <row r="70" spans="1:27" x14ac:dyDescent="0.25">
      <c r="A70" s="36" t="s">
        <v>115</v>
      </c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R70" s="37"/>
      <c r="S70" s="37"/>
      <c r="T70" s="37"/>
      <c r="U70" s="37"/>
      <c r="V70" s="37"/>
      <c r="W70" s="37"/>
      <c r="X70" s="37"/>
      <c r="Y70" s="37"/>
      <c r="Z70" s="37"/>
      <c r="AA70" s="37"/>
    </row>
    <row r="71" spans="1:27" x14ac:dyDescent="0.25">
      <c r="A71" s="52" t="s">
        <v>114</v>
      </c>
    </row>
  </sheetData>
  <dataValidations count="1">
    <dataValidation type="list" allowBlank="1" showInputMessage="1" showErrorMessage="1" sqref="M4" xr:uid="{91720BA8-E547-413C-8E72-1F5BDDDA7583}">
      <formula1>$AD$5:$AD$7</formula1>
    </dataValidation>
  </dataValidations>
  <hyperlinks>
    <hyperlink ref="A71" r:id="rId1" xr:uid="{A0F407E6-0DC7-412B-9817-16C553ECE6E3}"/>
  </hyperlinks>
  <pageMargins left="0.51181102362204722" right="0.51181102362204722" top="0.51181102362204722" bottom="0.51181102362204722" header="0.27559055118110237" footer="0.27559055118110237"/>
  <pageSetup paperSize="9" scale="94" firstPageNumber="27" orientation="portrait" useFirstPageNumber="1" r:id="rId2"/>
  <headerFooter alignWithMargins="0">
    <oddHeader>&amp;R&amp;"Arial,Bold"ENERGY</oddHeader>
    <oddFooter>&amp;C29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4E7E7-BC5B-40EA-A75B-60FB178090C4}">
  <sheetPr>
    <pageSetUpPr fitToPage="1"/>
  </sheetPr>
  <dimension ref="A1:AL71"/>
  <sheetViews>
    <sheetView zoomScaleNormal="100" workbookViewId="0"/>
  </sheetViews>
  <sheetFormatPr defaultColWidth="9.1796875" defaultRowHeight="12.5" x14ac:dyDescent="0.25"/>
  <cols>
    <col min="1" max="1" width="19.1796875" style="11" customWidth="1"/>
    <col min="2" max="2" width="6.453125" style="11" customWidth="1"/>
    <col min="3" max="3" width="11.54296875" style="11" customWidth="1"/>
    <col min="4" max="4" width="7.1796875" style="11" customWidth="1"/>
    <col min="5" max="5" width="9" style="11" customWidth="1"/>
    <col min="6" max="6" width="6.81640625" style="11" customWidth="1"/>
    <col min="7" max="7" width="9.54296875" style="11" customWidth="1"/>
    <col min="8" max="8" width="8.453125" style="11" customWidth="1"/>
    <col min="9" max="9" width="8.54296875" style="11" customWidth="1"/>
    <col min="10" max="10" width="5.26953125" style="11" customWidth="1"/>
    <col min="11" max="12" width="7.453125" style="11" customWidth="1"/>
    <col min="13" max="13" width="32.81640625" style="11" customWidth="1"/>
    <col min="14" max="15" width="7.453125" style="11" customWidth="1"/>
    <col min="16" max="16" width="9.1796875" style="11" customWidth="1"/>
    <col min="17" max="17" width="19.1796875" style="11" customWidth="1"/>
    <col min="18" max="18" width="6.453125" style="11" customWidth="1"/>
    <col min="19" max="19" width="11.54296875" style="11" customWidth="1"/>
    <col min="20" max="20" width="7.1796875" style="11" customWidth="1"/>
    <col min="21" max="21" width="9" style="11" customWidth="1"/>
    <col min="22" max="22" width="6.81640625" style="11" customWidth="1"/>
    <col min="23" max="23" width="9.54296875" style="11" customWidth="1"/>
    <col min="24" max="24" width="8.453125" style="11" customWidth="1"/>
    <col min="25" max="25" width="8.54296875" style="11" customWidth="1"/>
    <col min="26" max="26" width="5.26953125" style="11" customWidth="1"/>
    <col min="27" max="27" width="7.453125" style="11" customWidth="1"/>
    <col min="28" max="29" width="9.26953125" style="11" customWidth="1"/>
    <col min="30" max="30" width="23.81640625" style="11" customWidth="1"/>
    <col min="31" max="31" width="9.26953125" style="11" customWidth="1"/>
    <col min="32" max="32" width="9.7265625" style="11" customWidth="1"/>
    <col min="33" max="16384" width="9.1796875" style="11"/>
  </cols>
  <sheetData>
    <row r="1" spans="1:38" s="4" customFormat="1" ht="21.75" customHeight="1" x14ac:dyDescent="0.5">
      <c r="A1" s="1" t="s">
        <v>83</v>
      </c>
      <c r="B1" s="2"/>
      <c r="C1" s="2"/>
      <c r="D1" s="2"/>
      <c r="E1" s="2"/>
      <c r="F1" s="2"/>
      <c r="G1" s="2"/>
      <c r="H1" s="3"/>
      <c r="J1" s="5"/>
      <c r="Q1" s="1" t="str">
        <f>A1</f>
        <v>Aggregate energy balance 2022</v>
      </c>
      <c r="R1" s="2"/>
      <c r="S1" s="2"/>
      <c r="T1" s="2"/>
      <c r="U1" s="2"/>
      <c r="V1" s="2"/>
      <c r="W1" s="2"/>
      <c r="X1" s="3"/>
      <c r="Z1" s="5"/>
    </row>
    <row r="2" spans="1:38" ht="23.5" thickBot="1" x14ac:dyDescent="0.55000000000000004">
      <c r="A2" s="1" t="s">
        <v>0</v>
      </c>
      <c r="B2" s="6"/>
      <c r="C2" s="6"/>
      <c r="D2" s="6"/>
      <c r="E2" s="6"/>
      <c r="F2" s="6"/>
      <c r="G2" s="7"/>
      <c r="H2" s="8"/>
      <c r="I2" s="9"/>
      <c r="J2" s="9"/>
      <c r="K2" s="40" t="str">
        <f>M4</f>
        <v>Terawatt hours</v>
      </c>
      <c r="L2" s="10"/>
      <c r="M2" s="10"/>
      <c r="N2" s="10"/>
      <c r="O2" s="10"/>
      <c r="Q2" s="1" t="s">
        <v>0</v>
      </c>
      <c r="R2" s="6"/>
      <c r="S2" s="6"/>
      <c r="T2" s="6"/>
      <c r="U2" s="6"/>
      <c r="V2" s="6"/>
      <c r="W2" s="7"/>
      <c r="X2" s="8"/>
      <c r="Y2" s="9"/>
      <c r="Z2" s="9"/>
      <c r="AA2" s="10" t="s">
        <v>1</v>
      </c>
    </row>
    <row r="3" spans="1:38" s="15" customFormat="1" ht="33.75" customHeight="1" thickTop="1" x14ac:dyDescent="0.25">
      <c r="A3" s="12"/>
      <c r="B3" s="13" t="s">
        <v>2</v>
      </c>
      <c r="C3" s="14" t="s">
        <v>3</v>
      </c>
      <c r="D3" s="13" t="s">
        <v>4</v>
      </c>
      <c r="E3" s="13" t="s">
        <v>5</v>
      </c>
      <c r="F3" s="14" t="s">
        <v>6</v>
      </c>
      <c r="G3" s="14" t="s">
        <v>7</v>
      </c>
      <c r="H3" s="13" t="s">
        <v>8</v>
      </c>
      <c r="I3" s="13" t="s">
        <v>9</v>
      </c>
      <c r="J3" s="13" t="s">
        <v>10</v>
      </c>
      <c r="K3" s="13" t="s">
        <v>11</v>
      </c>
      <c r="L3" s="38"/>
      <c r="M3" s="43" t="s">
        <v>76</v>
      </c>
      <c r="N3" s="44"/>
      <c r="O3" s="38"/>
      <c r="Q3" s="12"/>
      <c r="R3" s="13" t="s">
        <v>2</v>
      </c>
      <c r="S3" s="14" t="s">
        <v>70</v>
      </c>
      <c r="T3" s="13" t="s">
        <v>4</v>
      </c>
      <c r="U3" s="13" t="s">
        <v>5</v>
      </c>
      <c r="V3" s="14" t="s">
        <v>71</v>
      </c>
      <c r="W3" s="14" t="s">
        <v>72</v>
      </c>
      <c r="X3" s="13" t="s">
        <v>8</v>
      </c>
      <c r="Y3" s="13" t="s">
        <v>9</v>
      </c>
      <c r="Z3" s="13" t="s">
        <v>10</v>
      </c>
      <c r="AA3" s="13" t="s">
        <v>11</v>
      </c>
    </row>
    <row r="4" spans="1:38" s="19" customFormat="1" ht="10.5" customHeight="1" x14ac:dyDescent="0.25">
      <c r="A4" s="16" t="s">
        <v>12</v>
      </c>
      <c r="B4" s="17"/>
      <c r="C4" s="18"/>
      <c r="D4" s="18"/>
      <c r="E4" s="18"/>
      <c r="F4" s="18"/>
      <c r="G4" s="18"/>
      <c r="H4" s="18"/>
      <c r="I4" s="18"/>
      <c r="J4" s="18"/>
      <c r="K4" s="18"/>
      <c r="L4" s="18"/>
      <c r="M4" s="45" t="s">
        <v>68</v>
      </c>
      <c r="N4" s="46">
        <f>IF(M4=AD5,AE5,IF(M4=AD6,AE6,AE7))</f>
        <v>1.163E-2</v>
      </c>
      <c r="O4" s="18"/>
      <c r="Q4" s="16" t="s">
        <v>12</v>
      </c>
      <c r="R4" s="17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</row>
    <row r="5" spans="1:38" s="19" customFormat="1" ht="10.5" customHeight="1" x14ac:dyDescent="0.2">
      <c r="A5" s="6" t="s">
        <v>79</v>
      </c>
      <c r="B5" s="17">
        <f>R5*$N$4</f>
        <v>5.2565274000000004</v>
      </c>
      <c r="C5" s="17">
        <f t="shared" ref="C5:K19" si="0">S5*$N$4</f>
        <v>0</v>
      </c>
      <c r="D5" s="17">
        <f t="shared" si="0"/>
        <v>486.06712749999997</v>
      </c>
      <c r="E5" s="17">
        <f t="shared" si="0"/>
        <v>0</v>
      </c>
      <c r="F5" s="17">
        <f t="shared" si="0"/>
        <v>423.53552500000001</v>
      </c>
      <c r="G5" s="17">
        <f t="shared" si="0"/>
        <v>153.1703564</v>
      </c>
      <c r="H5" s="17">
        <f t="shared" si="0"/>
        <v>218.92521339999999</v>
      </c>
      <c r="I5" s="17">
        <f t="shared" si="0"/>
        <v>0</v>
      </c>
      <c r="J5" s="17">
        <f t="shared" si="0"/>
        <v>0</v>
      </c>
      <c r="K5" s="17">
        <f t="shared" si="0"/>
        <v>1286.9546333999999</v>
      </c>
      <c r="L5" s="17"/>
      <c r="M5" s="17"/>
      <c r="N5" s="17"/>
      <c r="O5" s="17"/>
      <c r="P5" s="17"/>
      <c r="Q5" s="6" t="s">
        <v>79</v>
      </c>
      <c r="R5" s="17">
        <v>451.98</v>
      </c>
      <c r="S5" s="17">
        <v>0</v>
      </c>
      <c r="T5" s="17">
        <v>41794.25</v>
      </c>
      <c r="U5" s="17">
        <v>0</v>
      </c>
      <c r="V5" s="17">
        <v>36417.5</v>
      </c>
      <c r="W5" s="17">
        <v>13170.28</v>
      </c>
      <c r="X5" s="17">
        <v>18824.18</v>
      </c>
      <c r="Y5" s="17">
        <v>0</v>
      </c>
      <c r="Z5" s="17">
        <v>0</v>
      </c>
      <c r="AA5" s="17">
        <v>110658.18</v>
      </c>
      <c r="AB5" s="18"/>
      <c r="AC5" s="18" t="s">
        <v>67</v>
      </c>
      <c r="AD5" s="18" t="s">
        <v>1</v>
      </c>
      <c r="AE5" s="18">
        <v>1</v>
      </c>
      <c r="AF5" s="18"/>
      <c r="AJ5" s="51"/>
      <c r="AK5" s="51"/>
      <c r="AL5" s="51"/>
    </row>
    <row r="6" spans="1:38" s="19" customFormat="1" ht="10.5" customHeight="1" x14ac:dyDescent="0.2">
      <c r="A6" s="6" t="s">
        <v>13</v>
      </c>
      <c r="B6" s="17">
        <f t="shared" ref="B6:K43" si="1">R6*$N$4</f>
        <v>49.584388699999998</v>
      </c>
      <c r="C6" s="17">
        <f t="shared" si="0"/>
        <v>10.1935787</v>
      </c>
      <c r="D6" s="17">
        <f t="shared" si="0"/>
        <v>591.03834449999999</v>
      </c>
      <c r="E6" s="17">
        <f t="shared" si="0"/>
        <v>356.06501040000001</v>
      </c>
      <c r="F6" s="17">
        <f t="shared" si="0"/>
        <v>618.29115609999997</v>
      </c>
      <c r="G6" s="17">
        <f t="shared" si="0"/>
        <v>63.269758600000003</v>
      </c>
      <c r="H6" s="17">
        <f t="shared" si="0"/>
        <v>0</v>
      </c>
      <c r="I6" s="17">
        <f t="shared" si="0"/>
        <v>15.506395299999999</v>
      </c>
      <c r="J6" s="17">
        <f t="shared" si="0"/>
        <v>0</v>
      </c>
      <c r="K6" s="17">
        <f t="shared" si="0"/>
        <v>1703.9486322999999</v>
      </c>
      <c r="L6" s="17"/>
      <c r="M6" s="17"/>
      <c r="N6" s="17"/>
      <c r="O6" s="17"/>
      <c r="P6" s="17"/>
      <c r="Q6" s="6" t="s">
        <v>13</v>
      </c>
      <c r="R6" s="17">
        <v>4263.49</v>
      </c>
      <c r="S6" s="17">
        <v>876.49</v>
      </c>
      <c r="T6" s="17">
        <v>50820.15</v>
      </c>
      <c r="U6" s="17">
        <v>30616.080000000002</v>
      </c>
      <c r="V6" s="17">
        <v>53163.47</v>
      </c>
      <c r="W6" s="17">
        <v>5440.22</v>
      </c>
      <c r="X6" s="17">
        <v>0</v>
      </c>
      <c r="Y6" s="17">
        <v>1333.31</v>
      </c>
      <c r="Z6" s="17">
        <v>0</v>
      </c>
      <c r="AA6" s="17">
        <v>146513.21</v>
      </c>
      <c r="AB6" s="18"/>
      <c r="AC6" s="18"/>
      <c r="AD6" s="18" t="s">
        <v>69</v>
      </c>
      <c r="AE6" s="42">
        <v>4.1868000000000002E-2</v>
      </c>
      <c r="AF6" s="18"/>
      <c r="AJ6" s="51"/>
      <c r="AK6" s="51"/>
    </row>
    <row r="7" spans="1:38" s="19" customFormat="1" ht="10.5" customHeight="1" x14ac:dyDescent="0.2">
      <c r="A7" s="6" t="s">
        <v>14</v>
      </c>
      <c r="B7" s="17">
        <f t="shared" si="1"/>
        <v>-4.5959434000000003</v>
      </c>
      <c r="C7" s="17">
        <f t="shared" si="0"/>
        <v>-0.14525869999999999</v>
      </c>
      <c r="D7" s="17">
        <f t="shared" si="0"/>
        <v>-393.20762509999997</v>
      </c>
      <c r="E7" s="17">
        <f t="shared" si="0"/>
        <v>-269.12634100000002</v>
      </c>
      <c r="F7" s="17">
        <f t="shared" si="0"/>
        <v>-260.2416025</v>
      </c>
      <c r="G7" s="17">
        <f t="shared" si="0"/>
        <v>-5.8469825000000002</v>
      </c>
      <c r="H7" s="17">
        <f t="shared" si="0"/>
        <v>0</v>
      </c>
      <c r="I7" s="17">
        <f t="shared" si="0"/>
        <v>-20.815955499999998</v>
      </c>
      <c r="J7" s="17">
        <f t="shared" si="0"/>
        <v>0</v>
      </c>
      <c r="K7" s="17">
        <f t="shared" si="0"/>
        <v>-953.97970870000006</v>
      </c>
      <c r="L7" s="17"/>
      <c r="M7" s="17"/>
      <c r="N7" s="17"/>
      <c r="O7" s="17"/>
      <c r="P7" s="17"/>
      <c r="Q7" s="6" t="s">
        <v>14</v>
      </c>
      <c r="R7" s="17">
        <v>-395.18</v>
      </c>
      <c r="S7" s="17">
        <v>-12.49</v>
      </c>
      <c r="T7" s="17">
        <v>-33809.769999999997</v>
      </c>
      <c r="U7" s="17">
        <v>-23140.7</v>
      </c>
      <c r="V7" s="17">
        <v>-22376.75</v>
      </c>
      <c r="W7" s="17">
        <v>-502.75</v>
      </c>
      <c r="X7" s="17">
        <v>0</v>
      </c>
      <c r="Y7" s="17">
        <v>-1789.85</v>
      </c>
      <c r="Z7" s="17">
        <v>0</v>
      </c>
      <c r="AA7" s="17">
        <v>-82027.490000000005</v>
      </c>
      <c r="AB7" s="18"/>
      <c r="AC7" s="18"/>
      <c r="AD7" s="18" t="s">
        <v>68</v>
      </c>
      <c r="AE7" s="41">
        <v>1.163E-2</v>
      </c>
      <c r="AF7" s="18"/>
      <c r="AJ7" s="51"/>
      <c r="AK7" s="51"/>
    </row>
    <row r="8" spans="1:38" s="19" customFormat="1" ht="10.5" customHeight="1" x14ac:dyDescent="0.2">
      <c r="A8" s="6" t="s">
        <v>15</v>
      </c>
      <c r="B8" s="17">
        <f t="shared" si="1"/>
        <v>0</v>
      </c>
      <c r="C8" s="17">
        <f t="shared" si="0"/>
        <v>0</v>
      </c>
      <c r="D8" s="17">
        <f t="shared" si="0"/>
        <v>0</v>
      </c>
      <c r="E8" s="17">
        <f t="shared" si="0"/>
        <v>-24.3574068</v>
      </c>
      <c r="F8" s="17">
        <f t="shared" si="0"/>
        <v>0</v>
      </c>
      <c r="G8" s="17">
        <f t="shared" si="0"/>
        <v>0</v>
      </c>
      <c r="H8" s="17">
        <f t="shared" si="0"/>
        <v>0</v>
      </c>
      <c r="I8" s="17">
        <f t="shared" si="0"/>
        <v>0</v>
      </c>
      <c r="J8" s="17">
        <f t="shared" si="0"/>
        <v>0</v>
      </c>
      <c r="K8" s="17">
        <f t="shared" si="0"/>
        <v>-24.3574068</v>
      </c>
      <c r="L8" s="17"/>
      <c r="M8" s="17"/>
      <c r="N8" s="17"/>
      <c r="O8" s="17"/>
      <c r="P8" s="17"/>
      <c r="Q8" s="6" t="s">
        <v>15</v>
      </c>
      <c r="R8" s="17">
        <v>0</v>
      </c>
      <c r="S8" s="17">
        <v>0</v>
      </c>
      <c r="T8" s="17">
        <v>0</v>
      </c>
      <c r="U8" s="17">
        <v>-2094.36</v>
      </c>
      <c r="V8" s="17">
        <v>0</v>
      </c>
      <c r="W8" s="17">
        <v>0</v>
      </c>
      <c r="X8" s="17">
        <v>0</v>
      </c>
      <c r="Y8" s="17">
        <v>0</v>
      </c>
      <c r="Z8" s="17">
        <v>0</v>
      </c>
      <c r="AA8" s="17">
        <v>-2094.36</v>
      </c>
      <c r="AB8" s="18"/>
      <c r="AC8" s="18"/>
      <c r="AD8" s="18"/>
      <c r="AE8" s="18"/>
      <c r="AF8" s="18"/>
      <c r="AJ8" s="51"/>
      <c r="AK8" s="51"/>
    </row>
    <row r="9" spans="1:38" s="19" customFormat="1" ht="10.5" customHeight="1" x14ac:dyDescent="0.2">
      <c r="A9" s="6" t="s">
        <v>16</v>
      </c>
      <c r="B9" s="24">
        <f t="shared" si="1"/>
        <v>-2.1680645999999997</v>
      </c>
      <c r="C9" s="24">
        <f t="shared" si="0"/>
        <v>3.1457986999999998</v>
      </c>
      <c r="D9" s="24">
        <f t="shared" si="0"/>
        <v>1.3318675999999998</v>
      </c>
      <c r="E9" s="24">
        <f t="shared" si="0"/>
        <v>3.0255444999999996</v>
      </c>
      <c r="F9" s="24">
        <f t="shared" si="0"/>
        <v>-4.0650338999999995</v>
      </c>
      <c r="G9" s="24">
        <f t="shared" si="0"/>
        <v>-7.4664599999999998E-2</v>
      </c>
      <c r="H9" s="24">
        <f t="shared" si="0"/>
        <v>0</v>
      </c>
      <c r="I9" s="24">
        <f t="shared" si="0"/>
        <v>0</v>
      </c>
      <c r="J9" s="24">
        <f t="shared" si="0"/>
        <v>0</v>
      </c>
      <c r="K9" s="24">
        <f t="shared" si="0"/>
        <v>1.1954477000000001</v>
      </c>
      <c r="L9" s="20"/>
      <c r="M9" s="20"/>
      <c r="N9" s="20"/>
      <c r="O9" s="20"/>
      <c r="P9" s="20"/>
      <c r="Q9" s="6" t="s">
        <v>73</v>
      </c>
      <c r="R9" s="24">
        <v>-186.42</v>
      </c>
      <c r="S9" s="24">
        <v>270.49</v>
      </c>
      <c r="T9" s="24">
        <v>114.52</v>
      </c>
      <c r="U9" s="24">
        <v>260.14999999999998</v>
      </c>
      <c r="V9" s="24">
        <v>-349.53</v>
      </c>
      <c r="W9" s="24">
        <v>-6.42</v>
      </c>
      <c r="X9" s="24">
        <v>0</v>
      </c>
      <c r="Y9" s="24">
        <v>0</v>
      </c>
      <c r="Z9" s="24">
        <v>0</v>
      </c>
      <c r="AA9" s="24">
        <v>102.79</v>
      </c>
      <c r="AB9" s="18"/>
      <c r="AC9" s="18"/>
      <c r="AD9" s="18"/>
      <c r="AE9" s="18"/>
      <c r="AF9" s="18"/>
      <c r="AJ9" s="51"/>
      <c r="AK9" s="51"/>
    </row>
    <row r="10" spans="1:38" s="23" customFormat="1" ht="10.5" customHeight="1" x14ac:dyDescent="0.25">
      <c r="A10" s="21" t="s">
        <v>17</v>
      </c>
      <c r="B10" s="22">
        <f t="shared" si="1"/>
        <v>48.076791799999995</v>
      </c>
      <c r="C10" s="22">
        <f t="shared" si="0"/>
        <v>13.194234999999999</v>
      </c>
      <c r="D10" s="22">
        <f t="shared" si="0"/>
        <v>685.2297145</v>
      </c>
      <c r="E10" s="22">
        <f t="shared" si="0"/>
        <v>65.606807099999997</v>
      </c>
      <c r="F10" s="22">
        <f t="shared" si="0"/>
        <v>777.52004469999997</v>
      </c>
      <c r="G10" s="22">
        <f t="shared" si="0"/>
        <v>210.51846790000002</v>
      </c>
      <c r="H10" s="22">
        <f t="shared" si="0"/>
        <v>218.92521339999999</v>
      </c>
      <c r="I10" s="22">
        <f t="shared" si="0"/>
        <v>-5.3095602</v>
      </c>
      <c r="J10" s="22">
        <f t="shared" si="0"/>
        <v>0</v>
      </c>
      <c r="K10" s="22">
        <f t="shared" si="0"/>
        <v>2013.7617141999999</v>
      </c>
      <c r="L10" s="25"/>
      <c r="M10" s="25"/>
      <c r="N10" s="25"/>
      <c r="O10" s="25"/>
      <c r="P10" s="17"/>
      <c r="Q10" s="21" t="s">
        <v>17</v>
      </c>
      <c r="R10" s="22">
        <v>4133.8599999999997</v>
      </c>
      <c r="S10" s="22">
        <v>1134.5</v>
      </c>
      <c r="T10" s="22">
        <v>58919.15</v>
      </c>
      <c r="U10" s="22">
        <v>5641.17</v>
      </c>
      <c r="V10" s="22">
        <v>66854.69</v>
      </c>
      <c r="W10" s="22">
        <v>18101.330000000002</v>
      </c>
      <c r="X10" s="22">
        <v>18824.18</v>
      </c>
      <c r="Y10" s="22">
        <v>-456.54</v>
      </c>
      <c r="Z10" s="22">
        <v>0</v>
      </c>
      <c r="AA10" s="22">
        <v>173152.34</v>
      </c>
      <c r="AB10" s="18"/>
      <c r="AC10" s="18"/>
      <c r="AD10" s="18"/>
      <c r="AE10" s="18"/>
      <c r="AF10" s="18"/>
      <c r="AJ10" s="51"/>
      <c r="AK10" s="51"/>
    </row>
    <row r="11" spans="1:38" s="23" customFormat="1" ht="11.25" customHeight="1" x14ac:dyDescent="0.2">
      <c r="A11" s="21" t="s">
        <v>18</v>
      </c>
      <c r="B11" s="24">
        <f t="shared" si="1"/>
        <v>-0.37425340000000001</v>
      </c>
      <c r="C11" s="24">
        <f t="shared" si="0"/>
        <v>-3.7448599999999999E-2</v>
      </c>
      <c r="D11" s="24">
        <f t="shared" si="0"/>
        <v>2.7214199999999997E-2</v>
      </c>
      <c r="E11" s="24">
        <f t="shared" si="0"/>
        <v>-0.4846221</v>
      </c>
      <c r="F11" s="24">
        <f t="shared" si="0"/>
        <v>-13.127595099999999</v>
      </c>
      <c r="G11" s="24">
        <f t="shared" si="0"/>
        <v>1.163E-3</v>
      </c>
      <c r="H11" s="24">
        <f t="shared" si="0"/>
        <v>0</v>
      </c>
      <c r="I11" s="24">
        <f t="shared" si="0"/>
        <v>0.36262339999999998</v>
      </c>
      <c r="J11" s="24">
        <f t="shared" si="0"/>
        <v>0</v>
      </c>
      <c r="K11" s="24">
        <f t="shared" si="0"/>
        <v>-13.6331512</v>
      </c>
      <c r="L11" s="24"/>
      <c r="M11" s="24"/>
      <c r="N11" s="24"/>
      <c r="O11" s="24"/>
      <c r="P11" s="17"/>
      <c r="Q11" s="21" t="s">
        <v>74</v>
      </c>
      <c r="R11" s="24">
        <v>-32.18</v>
      </c>
      <c r="S11" s="24">
        <v>-3.22</v>
      </c>
      <c r="T11" s="24">
        <v>2.34</v>
      </c>
      <c r="U11" s="24">
        <v>-41.67</v>
      </c>
      <c r="V11" s="24">
        <v>-1128.77</v>
      </c>
      <c r="W11" s="24">
        <v>0.1</v>
      </c>
      <c r="X11" s="24">
        <v>0</v>
      </c>
      <c r="Y11" s="24">
        <v>31.18</v>
      </c>
      <c r="Z11" s="24">
        <v>0</v>
      </c>
      <c r="AA11" s="24">
        <v>-1172.24</v>
      </c>
      <c r="AB11" s="18"/>
      <c r="AC11" s="18"/>
      <c r="AD11" s="18"/>
      <c r="AE11" s="18"/>
      <c r="AF11" s="18"/>
      <c r="AJ11" s="51"/>
      <c r="AK11" s="51"/>
    </row>
    <row r="12" spans="1:38" s="23" customFormat="1" ht="10.5" customHeight="1" x14ac:dyDescent="0.25">
      <c r="A12" s="21" t="s">
        <v>19</v>
      </c>
      <c r="B12" s="22">
        <f t="shared" si="1"/>
        <v>48.451161499999998</v>
      </c>
      <c r="C12" s="22">
        <f t="shared" si="0"/>
        <v>13.2316836</v>
      </c>
      <c r="D12" s="22">
        <f t="shared" si="0"/>
        <v>685.20261659999994</v>
      </c>
      <c r="E12" s="22">
        <f t="shared" si="0"/>
        <v>66.091429199999993</v>
      </c>
      <c r="F12" s="22">
        <f t="shared" si="0"/>
        <v>790.64763980000009</v>
      </c>
      <c r="G12" s="22">
        <f t="shared" si="0"/>
        <v>210.5173049</v>
      </c>
      <c r="H12" s="22">
        <f t="shared" si="0"/>
        <v>218.92521339999999</v>
      </c>
      <c r="I12" s="22">
        <f t="shared" si="0"/>
        <v>-5.6721836000000003</v>
      </c>
      <c r="J12" s="22">
        <f t="shared" si="0"/>
        <v>0</v>
      </c>
      <c r="K12" s="22">
        <f t="shared" si="0"/>
        <v>2027.3948653999998</v>
      </c>
      <c r="L12" s="25"/>
      <c r="M12" s="25"/>
      <c r="N12" s="25"/>
      <c r="O12" s="25"/>
      <c r="P12" s="17"/>
      <c r="Q12" s="21" t="s">
        <v>19</v>
      </c>
      <c r="R12" s="22">
        <v>4166.05</v>
      </c>
      <c r="S12" s="22">
        <v>1137.72</v>
      </c>
      <c r="T12" s="22">
        <v>58916.82</v>
      </c>
      <c r="U12" s="22">
        <v>5682.84</v>
      </c>
      <c r="V12" s="22">
        <v>67983.460000000006</v>
      </c>
      <c r="W12" s="22">
        <v>18101.23</v>
      </c>
      <c r="X12" s="22">
        <v>18824.18</v>
      </c>
      <c r="Y12" s="22">
        <v>-487.72</v>
      </c>
      <c r="Z12" s="22">
        <v>0</v>
      </c>
      <c r="AA12" s="22">
        <v>174324.58</v>
      </c>
      <c r="AB12" s="18"/>
      <c r="AC12" s="18"/>
      <c r="AD12" s="18"/>
      <c r="AE12" s="18"/>
      <c r="AF12" s="18"/>
      <c r="AJ12" s="51"/>
      <c r="AK12" s="51"/>
    </row>
    <row r="13" spans="1:38" s="19" customFormat="1" ht="10.5" customHeight="1" x14ac:dyDescent="0.2">
      <c r="A13" s="6" t="s">
        <v>20</v>
      </c>
      <c r="B13" s="24">
        <f t="shared" si="1"/>
        <v>0</v>
      </c>
      <c r="C13" s="24">
        <f t="shared" si="0"/>
        <v>0.36157669999999997</v>
      </c>
      <c r="D13" s="24">
        <f t="shared" si="0"/>
        <v>7.5842719000000001</v>
      </c>
      <c r="E13" s="24">
        <f t="shared" si="0"/>
        <v>-8.3642959999999995</v>
      </c>
      <c r="F13" s="24">
        <f t="shared" si="0"/>
        <v>4.6285074000000002</v>
      </c>
      <c r="G13" s="24">
        <f t="shared" si="0"/>
        <v>-5.0660280000000002</v>
      </c>
      <c r="H13" s="24">
        <f t="shared" si="0"/>
        <v>-99.276936400000011</v>
      </c>
      <c r="I13" s="24">
        <f t="shared" si="0"/>
        <v>99.276936400000011</v>
      </c>
      <c r="J13" s="24">
        <f t="shared" si="0"/>
        <v>0</v>
      </c>
      <c r="K13" s="24">
        <f t="shared" si="0"/>
        <v>-0.85596799999999995</v>
      </c>
      <c r="L13" s="24"/>
      <c r="M13" s="24"/>
      <c r="N13" s="24"/>
      <c r="O13" s="24"/>
      <c r="P13" s="17"/>
      <c r="Q13" s="6" t="s">
        <v>20</v>
      </c>
      <c r="R13" s="24">
        <v>0</v>
      </c>
      <c r="S13" s="24">
        <v>31.09</v>
      </c>
      <c r="T13" s="24">
        <v>652.13</v>
      </c>
      <c r="U13" s="24">
        <v>-719.2</v>
      </c>
      <c r="V13" s="24">
        <v>397.98</v>
      </c>
      <c r="W13" s="24">
        <v>-435.6</v>
      </c>
      <c r="X13" s="24">
        <v>-8536.2800000000007</v>
      </c>
      <c r="Y13" s="24">
        <v>8536.2800000000007</v>
      </c>
      <c r="Z13" s="24">
        <v>0</v>
      </c>
      <c r="AA13" s="24">
        <v>-73.599999999999994</v>
      </c>
      <c r="AB13" s="18"/>
      <c r="AC13" s="18"/>
      <c r="AD13" s="18"/>
      <c r="AE13" s="18"/>
      <c r="AF13" s="18"/>
      <c r="AJ13" s="51"/>
      <c r="AK13" s="51"/>
    </row>
    <row r="14" spans="1:38" s="19" customFormat="1" ht="10.5" customHeight="1" x14ac:dyDescent="0.25">
      <c r="A14" s="16" t="s">
        <v>21</v>
      </c>
      <c r="B14" s="25">
        <f t="shared" si="1"/>
        <v>-36.265945299999998</v>
      </c>
      <c r="C14" s="25">
        <f t="shared" si="0"/>
        <v>-1.7044927999999999</v>
      </c>
      <c r="D14" s="25">
        <f t="shared" si="0"/>
        <v>-692.78688849999992</v>
      </c>
      <c r="E14" s="25">
        <f t="shared" si="0"/>
        <v>677.36585739999998</v>
      </c>
      <c r="F14" s="25">
        <f t="shared" si="0"/>
        <v>-285.00524519999999</v>
      </c>
      <c r="G14" s="25">
        <f t="shared" si="0"/>
        <v>-127.71054189999998</v>
      </c>
      <c r="H14" s="25">
        <f t="shared" si="0"/>
        <v>-119.64827699999999</v>
      </c>
      <c r="I14" s="25">
        <f t="shared" si="0"/>
        <v>223.3451949</v>
      </c>
      <c r="J14" s="25">
        <f t="shared" si="0"/>
        <v>18.0018444</v>
      </c>
      <c r="K14" s="25">
        <f t="shared" si="0"/>
        <v>-344.40849399999996</v>
      </c>
      <c r="L14" s="25"/>
      <c r="M14" s="25"/>
      <c r="N14" s="25"/>
      <c r="O14" s="25"/>
      <c r="P14" s="17"/>
      <c r="Q14" s="16" t="s">
        <v>21</v>
      </c>
      <c r="R14" s="25">
        <v>-3118.31</v>
      </c>
      <c r="S14" s="25">
        <v>-146.56</v>
      </c>
      <c r="T14" s="25">
        <v>-59568.95</v>
      </c>
      <c r="U14" s="25">
        <v>58242.98</v>
      </c>
      <c r="V14" s="25">
        <v>-24506.04</v>
      </c>
      <c r="W14" s="25">
        <v>-10981.13</v>
      </c>
      <c r="X14" s="25">
        <v>-10287.9</v>
      </c>
      <c r="Y14" s="25">
        <v>19204.23</v>
      </c>
      <c r="Z14" s="25">
        <v>1547.88</v>
      </c>
      <c r="AA14" s="25">
        <v>-29613.8</v>
      </c>
      <c r="AB14" s="18"/>
      <c r="AC14" s="18"/>
      <c r="AD14" s="18"/>
      <c r="AE14" s="18"/>
      <c r="AF14" s="18"/>
      <c r="AJ14" s="51"/>
      <c r="AK14" s="51"/>
    </row>
    <row r="15" spans="1:38" s="19" customFormat="1" ht="10.5" customHeight="1" x14ac:dyDescent="0.2">
      <c r="A15" s="6" t="s">
        <v>22</v>
      </c>
      <c r="B15" s="17">
        <f t="shared" si="1"/>
        <v>-16.515995599999997</v>
      </c>
      <c r="C15" s="17">
        <f t="shared" si="0"/>
        <v>-4.9197226000000001</v>
      </c>
      <c r="D15" s="17">
        <f t="shared" si="0"/>
        <v>0</v>
      </c>
      <c r="E15" s="17">
        <f t="shared" si="0"/>
        <v>-6.5395489999999992</v>
      </c>
      <c r="F15" s="17">
        <f t="shared" si="0"/>
        <v>-258.23182219999995</v>
      </c>
      <c r="G15" s="17">
        <f t="shared" si="0"/>
        <v>-124.9721421</v>
      </c>
      <c r="H15" s="17">
        <f t="shared" si="0"/>
        <v>-119.64827699999999</v>
      </c>
      <c r="I15" s="17">
        <f t="shared" si="0"/>
        <v>223.3451949</v>
      </c>
      <c r="J15" s="17">
        <f t="shared" si="0"/>
        <v>0</v>
      </c>
      <c r="K15" s="17">
        <f t="shared" si="0"/>
        <v>-307.4823136</v>
      </c>
      <c r="L15" s="17"/>
      <c r="M15" s="17"/>
      <c r="N15" s="17"/>
      <c r="O15" s="17"/>
      <c r="P15" s="17"/>
      <c r="Q15" s="6" t="s">
        <v>22</v>
      </c>
      <c r="R15" s="17">
        <v>-1420.12</v>
      </c>
      <c r="S15" s="17">
        <v>-423.02</v>
      </c>
      <c r="T15" s="17">
        <v>0</v>
      </c>
      <c r="U15" s="17">
        <v>-562.29999999999995</v>
      </c>
      <c r="V15" s="17">
        <v>-22203.94</v>
      </c>
      <c r="W15" s="17">
        <v>-10745.67</v>
      </c>
      <c r="X15" s="17">
        <v>-10287.9</v>
      </c>
      <c r="Y15" s="17">
        <v>19204.23</v>
      </c>
      <c r="Z15" s="17">
        <v>0</v>
      </c>
      <c r="AA15" s="17">
        <v>-26438.720000000001</v>
      </c>
      <c r="AB15" s="18"/>
      <c r="AC15" s="18"/>
      <c r="AD15" s="18"/>
      <c r="AE15" s="18"/>
      <c r="AF15" s="18"/>
      <c r="AJ15" s="51"/>
      <c r="AK15" s="51"/>
    </row>
    <row r="16" spans="1:38" s="19" customFormat="1" ht="10.5" customHeight="1" x14ac:dyDescent="0.2">
      <c r="A16" s="6" t="s">
        <v>23</v>
      </c>
      <c r="B16" s="17">
        <f t="shared" si="1"/>
        <v>-16.5079709</v>
      </c>
      <c r="C16" s="17">
        <f t="shared" si="0"/>
        <v>0</v>
      </c>
      <c r="D16" s="17">
        <f t="shared" si="0"/>
        <v>0</v>
      </c>
      <c r="E16" s="17">
        <f t="shared" si="0"/>
        <v>-1.0418153999999999</v>
      </c>
      <c r="F16" s="17">
        <f t="shared" si="0"/>
        <v>-234.29100200000002</v>
      </c>
      <c r="G16" s="17">
        <f t="shared" si="0"/>
        <v>-56.820574699999995</v>
      </c>
      <c r="H16" s="17">
        <f t="shared" si="0"/>
        <v>-119.64827699999999</v>
      </c>
      <c r="I16" s="17">
        <f t="shared" si="0"/>
        <v>187.79868139999999</v>
      </c>
      <c r="J16" s="17">
        <f t="shared" si="0"/>
        <v>0</v>
      </c>
      <c r="K16" s="17">
        <f t="shared" si="0"/>
        <v>-240.51084229999998</v>
      </c>
      <c r="L16" s="17"/>
      <c r="M16" s="17"/>
      <c r="N16" s="17"/>
      <c r="O16" s="17"/>
      <c r="P16" s="17"/>
      <c r="Q16" s="6" t="s">
        <v>23</v>
      </c>
      <c r="R16" s="17">
        <v>-1419.43</v>
      </c>
      <c r="S16" s="17">
        <v>0</v>
      </c>
      <c r="T16" s="17">
        <v>0</v>
      </c>
      <c r="U16" s="17">
        <v>-89.58</v>
      </c>
      <c r="V16" s="17">
        <v>-20145.400000000001</v>
      </c>
      <c r="W16" s="17">
        <v>-4885.6899999999996</v>
      </c>
      <c r="X16" s="17">
        <v>-10287.9</v>
      </c>
      <c r="Y16" s="17">
        <v>16147.78</v>
      </c>
      <c r="Z16" s="17">
        <v>0</v>
      </c>
      <c r="AA16" s="17">
        <v>-20680.21</v>
      </c>
      <c r="AB16" s="18"/>
      <c r="AC16" s="18"/>
      <c r="AD16" s="18"/>
      <c r="AE16" s="18"/>
      <c r="AF16" s="18"/>
      <c r="AJ16" s="51"/>
      <c r="AK16" s="51"/>
    </row>
    <row r="17" spans="1:37" s="19" customFormat="1" ht="10.5" customHeight="1" x14ac:dyDescent="0.2">
      <c r="A17" s="6" t="s">
        <v>24</v>
      </c>
      <c r="B17" s="17">
        <f t="shared" si="1"/>
        <v>-8.1409999999999989E-3</v>
      </c>
      <c r="C17" s="17">
        <f t="shared" si="0"/>
        <v>-4.9197226000000001</v>
      </c>
      <c r="D17" s="17">
        <f t="shared" si="0"/>
        <v>0</v>
      </c>
      <c r="E17" s="17">
        <f t="shared" si="0"/>
        <v>-5.4977336000000001</v>
      </c>
      <c r="F17" s="17">
        <f t="shared" si="0"/>
        <v>-23.940820199999997</v>
      </c>
      <c r="G17" s="17">
        <f t="shared" si="0"/>
        <v>-68.15156739999999</v>
      </c>
      <c r="H17" s="17">
        <f t="shared" si="0"/>
        <v>0</v>
      </c>
      <c r="I17" s="17">
        <f t="shared" si="0"/>
        <v>35.546397200000001</v>
      </c>
      <c r="J17" s="17">
        <f t="shared" si="0"/>
        <v>0</v>
      </c>
      <c r="K17" s="17">
        <f t="shared" si="0"/>
        <v>-66.971471300000005</v>
      </c>
      <c r="L17" s="17"/>
      <c r="M17" s="17"/>
      <c r="N17" s="17"/>
      <c r="O17" s="17"/>
      <c r="P17" s="17"/>
      <c r="Q17" s="6" t="s">
        <v>24</v>
      </c>
      <c r="R17" s="17">
        <v>-0.7</v>
      </c>
      <c r="S17" s="17">
        <v>-423.02</v>
      </c>
      <c r="T17" s="17">
        <v>0</v>
      </c>
      <c r="U17" s="17">
        <v>-472.72</v>
      </c>
      <c r="V17" s="17">
        <v>-2058.54</v>
      </c>
      <c r="W17" s="17">
        <v>-5859.98</v>
      </c>
      <c r="X17" s="17">
        <v>0</v>
      </c>
      <c r="Y17" s="17">
        <v>3056.44</v>
      </c>
      <c r="Z17" s="17">
        <v>0</v>
      </c>
      <c r="AA17" s="17">
        <v>-5758.51</v>
      </c>
      <c r="AB17" s="18"/>
      <c r="AC17" s="18"/>
      <c r="AD17" s="18"/>
      <c r="AE17" s="18"/>
      <c r="AF17" s="18"/>
      <c r="AJ17" s="51"/>
      <c r="AK17" s="51"/>
    </row>
    <row r="18" spans="1:37" s="26" customFormat="1" ht="10.5" customHeight="1" x14ac:dyDescent="0.2">
      <c r="A18" s="6" t="s">
        <v>25</v>
      </c>
      <c r="B18" s="17">
        <f t="shared" si="1"/>
        <v>0</v>
      </c>
      <c r="C18" s="17">
        <f t="shared" si="0"/>
        <v>0</v>
      </c>
      <c r="D18" s="17">
        <f t="shared" si="0"/>
        <v>0</v>
      </c>
      <c r="E18" s="17">
        <f t="shared" si="0"/>
        <v>-0.74536670000000005</v>
      </c>
      <c r="F18" s="17">
        <f t="shared" si="0"/>
        <v>-26.773306700000003</v>
      </c>
      <c r="G18" s="17">
        <f t="shared" si="0"/>
        <v>-2.7383997999999998</v>
      </c>
      <c r="H18" s="17">
        <f t="shared" si="0"/>
        <v>0</v>
      </c>
      <c r="I18" s="17">
        <f t="shared" si="0"/>
        <v>0</v>
      </c>
      <c r="J18" s="17">
        <f t="shared" si="0"/>
        <v>18.0018444</v>
      </c>
      <c r="K18" s="17">
        <f t="shared" si="0"/>
        <v>-12.255228799999999</v>
      </c>
      <c r="L18" s="17"/>
      <c r="M18" s="17"/>
      <c r="N18" s="17"/>
      <c r="O18" s="17"/>
      <c r="P18" s="17"/>
      <c r="Q18" s="6" t="s">
        <v>25</v>
      </c>
      <c r="R18" s="17">
        <v>0</v>
      </c>
      <c r="S18" s="17">
        <v>0</v>
      </c>
      <c r="T18" s="17">
        <v>0</v>
      </c>
      <c r="U18" s="17">
        <v>-64.09</v>
      </c>
      <c r="V18" s="17">
        <v>-2302.09</v>
      </c>
      <c r="W18" s="17">
        <v>-235.46</v>
      </c>
      <c r="X18" s="17">
        <v>0</v>
      </c>
      <c r="Y18" s="17">
        <v>0</v>
      </c>
      <c r="Z18" s="17">
        <v>1547.88</v>
      </c>
      <c r="AA18" s="17">
        <v>-1053.76</v>
      </c>
      <c r="AB18" s="18"/>
      <c r="AC18" s="18"/>
      <c r="AD18" s="18"/>
      <c r="AE18" s="18"/>
      <c r="AF18" s="18"/>
      <c r="AJ18" s="51"/>
      <c r="AK18" s="51"/>
    </row>
    <row r="19" spans="1:37" s="19" customFormat="1" ht="10.5" customHeight="1" x14ac:dyDescent="0.2">
      <c r="A19" s="6" t="s">
        <v>26</v>
      </c>
      <c r="B19" s="17">
        <f t="shared" si="1"/>
        <v>0</v>
      </c>
      <c r="C19" s="17">
        <f t="shared" si="0"/>
        <v>0</v>
      </c>
      <c r="D19" s="17">
        <f t="shared" si="0"/>
        <v>-696.41823969999996</v>
      </c>
      <c r="E19" s="17">
        <f t="shared" si="0"/>
        <v>689.24566979999997</v>
      </c>
      <c r="F19" s="17">
        <f t="shared" si="0"/>
        <v>0</v>
      </c>
      <c r="G19" s="17">
        <f t="shared" si="0"/>
        <v>0</v>
      </c>
      <c r="H19" s="17">
        <f t="shared" si="0"/>
        <v>0</v>
      </c>
      <c r="I19" s="17">
        <f t="shared" si="0"/>
        <v>0</v>
      </c>
      <c r="J19" s="17">
        <f t="shared" si="0"/>
        <v>0</v>
      </c>
      <c r="K19" s="17">
        <f t="shared" si="0"/>
        <v>-7.1725699000000001</v>
      </c>
      <c r="L19" s="17"/>
      <c r="M19" s="17"/>
      <c r="N19" s="17"/>
      <c r="O19" s="17"/>
      <c r="P19" s="17"/>
      <c r="Q19" s="6" t="s">
        <v>26</v>
      </c>
      <c r="R19" s="17">
        <v>0</v>
      </c>
      <c r="S19" s="17">
        <v>0</v>
      </c>
      <c r="T19" s="17">
        <v>-59881.19</v>
      </c>
      <c r="U19" s="17">
        <v>59264.46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-616.73</v>
      </c>
      <c r="AB19" s="18"/>
      <c r="AC19" s="18"/>
      <c r="AD19" s="18"/>
      <c r="AE19" s="18"/>
      <c r="AF19" s="18"/>
      <c r="AJ19" s="51"/>
      <c r="AK19" s="51"/>
    </row>
    <row r="20" spans="1:37" s="19" customFormat="1" ht="10.5" customHeight="1" x14ac:dyDescent="0.2">
      <c r="A20" s="6" t="s">
        <v>27</v>
      </c>
      <c r="B20" s="17">
        <f t="shared" si="1"/>
        <v>-10.718324299999999</v>
      </c>
      <c r="C20" s="17">
        <f t="shared" si="1"/>
        <v>10.1212401</v>
      </c>
      <c r="D20" s="17">
        <f t="shared" si="1"/>
        <v>0</v>
      </c>
      <c r="E20" s="17">
        <f t="shared" si="1"/>
        <v>0</v>
      </c>
      <c r="F20" s="17">
        <f t="shared" si="1"/>
        <v>0</v>
      </c>
      <c r="G20" s="17">
        <f t="shared" si="1"/>
        <v>0</v>
      </c>
      <c r="H20" s="17">
        <f t="shared" si="1"/>
        <v>0</v>
      </c>
      <c r="I20" s="17">
        <f t="shared" si="1"/>
        <v>0</v>
      </c>
      <c r="J20" s="17">
        <f t="shared" si="1"/>
        <v>0</v>
      </c>
      <c r="K20" s="17">
        <f t="shared" si="1"/>
        <v>-0.59708420000000006</v>
      </c>
      <c r="L20" s="17"/>
      <c r="M20" s="17"/>
      <c r="N20" s="17"/>
      <c r="O20" s="17"/>
      <c r="P20" s="17"/>
      <c r="Q20" s="6" t="s">
        <v>27</v>
      </c>
      <c r="R20" s="17">
        <v>-921.61</v>
      </c>
      <c r="S20" s="17">
        <v>870.27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-51.34</v>
      </c>
      <c r="AB20" s="18"/>
      <c r="AC20" s="18"/>
      <c r="AD20" s="18"/>
      <c r="AE20" s="18"/>
      <c r="AF20" s="18"/>
      <c r="AJ20" s="51"/>
      <c r="AK20" s="51"/>
    </row>
    <row r="21" spans="1:37" s="19" customFormat="1" ht="10.5" customHeight="1" x14ac:dyDescent="0.2">
      <c r="A21" s="6" t="s">
        <v>28</v>
      </c>
      <c r="B21" s="17">
        <f t="shared" si="1"/>
        <v>-7.8885126999999997</v>
      </c>
      <c r="C21" s="17">
        <f t="shared" si="1"/>
        <v>-8.5918951000000003</v>
      </c>
      <c r="D21" s="17">
        <f t="shared" si="1"/>
        <v>0</v>
      </c>
      <c r="E21" s="17">
        <f t="shared" si="1"/>
        <v>0</v>
      </c>
      <c r="F21" s="17">
        <f t="shared" si="1"/>
        <v>0</v>
      </c>
      <c r="G21" s="17">
        <f t="shared" si="1"/>
        <v>0</v>
      </c>
      <c r="H21" s="17">
        <f t="shared" si="1"/>
        <v>0</v>
      </c>
      <c r="I21" s="17">
        <f t="shared" si="1"/>
        <v>0</v>
      </c>
      <c r="J21" s="17">
        <f t="shared" si="1"/>
        <v>0</v>
      </c>
      <c r="K21" s="17">
        <f t="shared" si="1"/>
        <v>-16.480407799999998</v>
      </c>
      <c r="L21" s="17"/>
      <c r="M21" s="17"/>
      <c r="N21" s="17"/>
      <c r="O21" s="17"/>
      <c r="P21" s="17"/>
      <c r="Q21" s="6" t="s">
        <v>28</v>
      </c>
      <c r="R21" s="17">
        <v>-678.29</v>
      </c>
      <c r="S21" s="17">
        <v>-738.77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-1417.06</v>
      </c>
      <c r="AB21" s="18"/>
      <c r="AC21" s="18"/>
      <c r="AD21" s="18"/>
      <c r="AE21" s="18"/>
      <c r="AF21" s="18"/>
      <c r="AJ21" s="51"/>
      <c r="AK21" s="51"/>
    </row>
    <row r="22" spans="1:37" s="19" customFormat="1" ht="10.5" customHeight="1" x14ac:dyDescent="0.2">
      <c r="A22" s="6" t="s">
        <v>29</v>
      </c>
      <c r="B22" s="17">
        <f t="shared" si="1"/>
        <v>-1.1429963999999999</v>
      </c>
      <c r="C22" s="17">
        <f t="shared" si="1"/>
        <v>1.6857684999999998</v>
      </c>
      <c r="D22" s="17">
        <f t="shared" si="1"/>
        <v>0</v>
      </c>
      <c r="E22" s="17">
        <f t="shared" si="1"/>
        <v>-0.58859430000000001</v>
      </c>
      <c r="F22" s="17">
        <f t="shared" si="1"/>
        <v>0</v>
      </c>
      <c r="G22" s="17">
        <f t="shared" si="1"/>
        <v>0</v>
      </c>
      <c r="H22" s="17">
        <f t="shared" si="1"/>
        <v>0</v>
      </c>
      <c r="I22" s="17">
        <f t="shared" si="1"/>
        <v>0</v>
      </c>
      <c r="J22" s="17">
        <f t="shared" si="1"/>
        <v>0</v>
      </c>
      <c r="K22" s="17">
        <f t="shared" si="1"/>
        <v>-4.5705900000000001E-2</v>
      </c>
      <c r="L22" s="17"/>
      <c r="M22" s="17"/>
      <c r="N22" s="17"/>
      <c r="O22" s="17"/>
      <c r="P22" s="17"/>
      <c r="Q22" s="6" t="s">
        <v>29</v>
      </c>
      <c r="R22" s="17">
        <v>-98.28</v>
      </c>
      <c r="S22" s="17">
        <v>144.94999999999999</v>
      </c>
      <c r="T22" s="17">
        <v>0</v>
      </c>
      <c r="U22" s="17">
        <v>-50.61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-3.93</v>
      </c>
      <c r="AB22" s="18"/>
      <c r="AC22" s="18"/>
      <c r="AD22" s="18"/>
      <c r="AE22" s="18"/>
      <c r="AF22" s="18"/>
      <c r="AJ22" s="51"/>
      <c r="AK22" s="51"/>
    </row>
    <row r="23" spans="1:37" s="19" customFormat="1" ht="10.5" customHeight="1" x14ac:dyDescent="0.2">
      <c r="A23" s="27" t="s">
        <v>106</v>
      </c>
      <c r="B23" s="28">
        <f t="shared" si="1"/>
        <v>0</v>
      </c>
      <c r="C23" s="28">
        <f t="shared" si="1"/>
        <v>0</v>
      </c>
      <c r="D23" s="28">
        <f t="shared" si="1"/>
        <v>3.6314674999999998</v>
      </c>
      <c r="E23" s="28">
        <f t="shared" si="1"/>
        <v>-4.0065349999999995</v>
      </c>
      <c r="F23" s="28">
        <f t="shared" si="1"/>
        <v>0</v>
      </c>
      <c r="G23" s="28">
        <f t="shared" si="1"/>
        <v>0</v>
      </c>
      <c r="H23" s="28">
        <f t="shared" si="1"/>
        <v>0</v>
      </c>
      <c r="I23" s="28">
        <f t="shared" si="1"/>
        <v>0</v>
      </c>
      <c r="J23" s="28">
        <f t="shared" si="1"/>
        <v>0</v>
      </c>
      <c r="K23" s="28">
        <f t="shared" si="1"/>
        <v>-0.3750675</v>
      </c>
      <c r="L23" s="17"/>
      <c r="M23" s="17"/>
      <c r="N23" s="17"/>
      <c r="O23" s="17"/>
      <c r="P23" s="17"/>
      <c r="Q23" s="27" t="s">
        <v>106</v>
      </c>
      <c r="R23" s="28">
        <v>0</v>
      </c>
      <c r="S23" s="28">
        <v>0</v>
      </c>
      <c r="T23" s="28">
        <v>312.25</v>
      </c>
      <c r="U23" s="28">
        <v>-344.5</v>
      </c>
      <c r="V23" s="28">
        <v>0</v>
      </c>
      <c r="W23" s="28">
        <v>0</v>
      </c>
      <c r="X23" s="28">
        <v>0</v>
      </c>
      <c r="Y23" s="28">
        <v>0</v>
      </c>
      <c r="Z23" s="28">
        <v>0</v>
      </c>
      <c r="AA23" s="28">
        <v>-32.25</v>
      </c>
      <c r="AB23" s="18"/>
      <c r="AC23" s="18"/>
      <c r="AD23" s="18"/>
      <c r="AE23" s="18"/>
      <c r="AF23" s="18"/>
      <c r="AJ23" s="51"/>
      <c r="AK23" s="51"/>
    </row>
    <row r="24" spans="1:37" s="19" customFormat="1" ht="10.5" customHeight="1" x14ac:dyDescent="0.25">
      <c r="A24" s="16" t="s">
        <v>31</v>
      </c>
      <c r="B24" s="25">
        <f t="shared" si="1"/>
        <v>0</v>
      </c>
      <c r="C24" s="25">
        <f t="shared" si="1"/>
        <v>4.2464618999999999</v>
      </c>
      <c r="D24" s="25">
        <f t="shared" si="1"/>
        <v>0</v>
      </c>
      <c r="E24" s="25">
        <f t="shared" si="1"/>
        <v>42.263768900000002</v>
      </c>
      <c r="F24" s="25">
        <f t="shared" si="1"/>
        <v>53.645468399999999</v>
      </c>
      <c r="G24" s="25">
        <f t="shared" si="1"/>
        <v>0</v>
      </c>
      <c r="H24" s="25">
        <f t="shared" si="1"/>
        <v>0</v>
      </c>
      <c r="I24" s="25">
        <f t="shared" si="1"/>
        <v>18.310969799999999</v>
      </c>
      <c r="J24" s="25">
        <f t="shared" si="1"/>
        <v>3.8333642999999999</v>
      </c>
      <c r="K24" s="25">
        <f t="shared" si="1"/>
        <v>122.3000333</v>
      </c>
      <c r="L24" s="25"/>
      <c r="M24" s="25"/>
      <c r="N24" s="25"/>
      <c r="O24" s="25"/>
      <c r="P24" s="17"/>
      <c r="Q24" s="16" t="s">
        <v>31</v>
      </c>
      <c r="R24" s="25">
        <v>0</v>
      </c>
      <c r="S24" s="25">
        <v>365.13</v>
      </c>
      <c r="T24" s="25">
        <v>0</v>
      </c>
      <c r="U24" s="25">
        <v>3634.03</v>
      </c>
      <c r="V24" s="25">
        <v>4612.68</v>
      </c>
      <c r="W24" s="25">
        <v>0</v>
      </c>
      <c r="X24" s="25">
        <v>0</v>
      </c>
      <c r="Y24" s="25">
        <v>1574.46</v>
      </c>
      <c r="Z24" s="25">
        <v>329.61</v>
      </c>
      <c r="AA24" s="25">
        <v>10515.91</v>
      </c>
      <c r="AB24" s="18"/>
      <c r="AC24" s="18"/>
      <c r="AD24" s="18"/>
      <c r="AE24" s="18"/>
      <c r="AF24" s="18"/>
      <c r="AJ24" s="51"/>
      <c r="AK24" s="51"/>
    </row>
    <row r="25" spans="1:37" s="19" customFormat="1" ht="10.5" customHeight="1" x14ac:dyDescent="0.2">
      <c r="A25" s="6" t="s">
        <v>22</v>
      </c>
      <c r="B25" s="17">
        <f t="shared" si="1"/>
        <v>0</v>
      </c>
      <c r="C25" s="17">
        <f t="shared" si="1"/>
        <v>0</v>
      </c>
      <c r="D25" s="17">
        <f t="shared" si="1"/>
        <v>0</v>
      </c>
      <c r="E25" s="17">
        <f t="shared" si="1"/>
        <v>0</v>
      </c>
      <c r="F25" s="17">
        <f t="shared" si="1"/>
        <v>0</v>
      </c>
      <c r="G25" s="17">
        <f t="shared" si="1"/>
        <v>0</v>
      </c>
      <c r="H25" s="17">
        <f t="shared" si="1"/>
        <v>0</v>
      </c>
      <c r="I25" s="17">
        <f t="shared" si="1"/>
        <v>11.854924199999999</v>
      </c>
      <c r="J25" s="17">
        <f t="shared" si="1"/>
        <v>0</v>
      </c>
      <c r="K25" s="17">
        <f t="shared" si="1"/>
        <v>11.854924199999999</v>
      </c>
      <c r="L25" s="17"/>
      <c r="M25" s="17"/>
      <c r="N25" s="17"/>
      <c r="O25" s="17"/>
      <c r="P25" s="17"/>
      <c r="Q25" s="6" t="s">
        <v>22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1019.34</v>
      </c>
      <c r="Z25" s="17">
        <v>0</v>
      </c>
      <c r="AA25" s="17">
        <v>1019.34</v>
      </c>
      <c r="AB25" s="18"/>
      <c r="AC25" s="18"/>
      <c r="AD25" s="18"/>
      <c r="AE25" s="18"/>
      <c r="AF25" s="18"/>
      <c r="AJ25" s="51"/>
      <c r="AK25" s="51"/>
    </row>
    <row r="26" spans="1:37" s="19" customFormat="1" ht="10.5" customHeight="1" x14ac:dyDescent="0.2">
      <c r="A26" s="6" t="s">
        <v>32</v>
      </c>
      <c r="B26" s="17">
        <f t="shared" si="1"/>
        <v>0</v>
      </c>
      <c r="C26" s="17">
        <f t="shared" si="1"/>
        <v>0</v>
      </c>
      <c r="D26" s="17">
        <f t="shared" si="1"/>
        <v>0</v>
      </c>
      <c r="E26" s="17">
        <f t="shared" si="1"/>
        <v>6.1319175000000001</v>
      </c>
      <c r="F26" s="17">
        <f t="shared" si="1"/>
        <v>44.679436199999998</v>
      </c>
      <c r="G26" s="17">
        <f t="shared" si="1"/>
        <v>0</v>
      </c>
      <c r="H26" s="17">
        <f t="shared" si="1"/>
        <v>0</v>
      </c>
      <c r="I26" s="17">
        <f t="shared" si="1"/>
        <v>0.58289559999999996</v>
      </c>
      <c r="J26" s="17">
        <f t="shared" si="1"/>
        <v>0</v>
      </c>
      <c r="K26" s="17">
        <f t="shared" si="1"/>
        <v>51.394249299999998</v>
      </c>
      <c r="L26" s="17"/>
      <c r="M26" s="17"/>
      <c r="N26" s="17"/>
      <c r="O26" s="17"/>
      <c r="P26" s="17"/>
      <c r="Q26" s="6" t="s">
        <v>32</v>
      </c>
      <c r="R26" s="17">
        <v>0</v>
      </c>
      <c r="S26" s="17">
        <v>0</v>
      </c>
      <c r="T26" s="17">
        <v>0</v>
      </c>
      <c r="U26" s="17">
        <v>527.25</v>
      </c>
      <c r="V26" s="17">
        <v>3841.74</v>
      </c>
      <c r="W26" s="17">
        <v>0</v>
      </c>
      <c r="X26" s="17">
        <v>0</v>
      </c>
      <c r="Y26" s="17">
        <v>50.12</v>
      </c>
      <c r="Z26" s="17">
        <v>0</v>
      </c>
      <c r="AA26" s="17">
        <v>4419.1099999999997</v>
      </c>
      <c r="AB26" s="18"/>
      <c r="AC26" s="18"/>
      <c r="AD26" s="18"/>
      <c r="AE26" s="18"/>
      <c r="AF26" s="18"/>
      <c r="AJ26" s="51"/>
      <c r="AK26" s="51"/>
    </row>
    <row r="27" spans="1:37" s="19" customFormat="1" ht="10.5" customHeight="1" x14ac:dyDescent="0.2">
      <c r="A27" s="6" t="s">
        <v>26</v>
      </c>
      <c r="B27" s="17">
        <f t="shared" si="1"/>
        <v>0</v>
      </c>
      <c r="C27" s="17">
        <f t="shared" si="1"/>
        <v>0</v>
      </c>
      <c r="D27" s="17">
        <f t="shared" si="1"/>
        <v>0</v>
      </c>
      <c r="E27" s="17">
        <f t="shared" si="1"/>
        <v>36.1317351</v>
      </c>
      <c r="F27" s="17">
        <f t="shared" si="1"/>
        <v>2.4077589000000001</v>
      </c>
      <c r="G27" s="17">
        <f t="shared" si="1"/>
        <v>0</v>
      </c>
      <c r="H27" s="17">
        <f t="shared" si="1"/>
        <v>0</v>
      </c>
      <c r="I27" s="17">
        <f t="shared" si="1"/>
        <v>3.7282290999999996</v>
      </c>
      <c r="J27" s="17">
        <f t="shared" si="1"/>
        <v>3.8333642999999999</v>
      </c>
      <c r="K27" s="17">
        <f t="shared" si="1"/>
        <v>46.101203699999999</v>
      </c>
      <c r="L27" s="17"/>
      <c r="M27" s="17"/>
      <c r="N27" s="17"/>
      <c r="O27" s="17"/>
      <c r="P27" s="17"/>
      <c r="Q27" s="6" t="s">
        <v>26</v>
      </c>
      <c r="R27" s="17">
        <v>0</v>
      </c>
      <c r="S27" s="17">
        <v>0</v>
      </c>
      <c r="T27" s="17">
        <v>0</v>
      </c>
      <c r="U27" s="17">
        <v>3106.77</v>
      </c>
      <c r="V27" s="17">
        <v>207.03</v>
      </c>
      <c r="W27" s="17">
        <v>0</v>
      </c>
      <c r="X27" s="17">
        <v>0</v>
      </c>
      <c r="Y27" s="17">
        <v>320.57</v>
      </c>
      <c r="Z27" s="17">
        <v>329.61</v>
      </c>
      <c r="AA27" s="17">
        <v>3963.99</v>
      </c>
      <c r="AB27" s="18"/>
      <c r="AC27" s="18"/>
      <c r="AD27" s="18"/>
      <c r="AE27" s="18"/>
      <c r="AF27" s="18"/>
      <c r="AJ27" s="51"/>
      <c r="AK27" s="51"/>
    </row>
    <row r="28" spans="1:37" s="19" customFormat="1" ht="10.5" customHeight="1" x14ac:dyDescent="0.2">
      <c r="A28" s="6" t="s">
        <v>33</v>
      </c>
      <c r="B28" s="17">
        <f t="shared" si="1"/>
        <v>0</v>
      </c>
      <c r="C28" s="17">
        <f t="shared" si="1"/>
        <v>0</v>
      </c>
      <c r="D28" s="17">
        <f t="shared" si="1"/>
        <v>0</v>
      </c>
      <c r="E28" s="17">
        <f t="shared" si="1"/>
        <v>0</v>
      </c>
      <c r="F28" s="17">
        <f t="shared" si="1"/>
        <v>5.2335000000000003E-3</v>
      </c>
      <c r="G28" s="17">
        <f t="shared" si="1"/>
        <v>0</v>
      </c>
      <c r="H28" s="17">
        <f t="shared" si="1"/>
        <v>0</v>
      </c>
      <c r="I28" s="17">
        <f t="shared" si="1"/>
        <v>0.11920749999999999</v>
      </c>
      <c r="J28" s="17">
        <f t="shared" si="1"/>
        <v>0</v>
      </c>
      <c r="K28" s="17">
        <f t="shared" si="1"/>
        <v>0.12444099999999998</v>
      </c>
      <c r="L28" s="17"/>
      <c r="M28" s="17"/>
      <c r="N28" s="17"/>
      <c r="O28" s="17"/>
      <c r="P28" s="17"/>
      <c r="Q28" s="6" t="s">
        <v>33</v>
      </c>
      <c r="R28" s="17">
        <v>0</v>
      </c>
      <c r="S28" s="17">
        <v>0</v>
      </c>
      <c r="T28" s="17">
        <v>0</v>
      </c>
      <c r="U28" s="17">
        <v>0</v>
      </c>
      <c r="V28" s="17">
        <v>0.45</v>
      </c>
      <c r="W28" s="17">
        <v>0</v>
      </c>
      <c r="X28" s="17">
        <v>0</v>
      </c>
      <c r="Y28" s="17">
        <v>10.25</v>
      </c>
      <c r="Z28" s="17">
        <v>0</v>
      </c>
      <c r="AA28" s="17">
        <v>10.7</v>
      </c>
      <c r="AB28" s="18"/>
      <c r="AC28" s="18"/>
      <c r="AD28" s="18"/>
      <c r="AE28" s="18"/>
      <c r="AF28" s="18"/>
      <c r="AJ28" s="51"/>
      <c r="AK28" s="51"/>
    </row>
    <row r="29" spans="1:37" s="19" customFormat="1" ht="11.25" customHeight="1" x14ac:dyDescent="0.2">
      <c r="A29" s="6" t="s">
        <v>27</v>
      </c>
      <c r="B29" s="17">
        <f t="shared" si="1"/>
        <v>0</v>
      </c>
      <c r="C29" s="17">
        <f t="shared" si="1"/>
        <v>1.6407604</v>
      </c>
      <c r="D29" s="17">
        <f t="shared" si="1"/>
        <v>0</v>
      </c>
      <c r="E29" s="17">
        <f t="shared" si="1"/>
        <v>0</v>
      </c>
      <c r="F29" s="17">
        <f t="shared" si="1"/>
        <v>0</v>
      </c>
      <c r="G29" s="17">
        <f t="shared" si="1"/>
        <v>0</v>
      </c>
      <c r="H29" s="17">
        <f t="shared" si="1"/>
        <v>0</v>
      </c>
      <c r="I29" s="17">
        <f t="shared" si="1"/>
        <v>9.3039999999999998E-3</v>
      </c>
      <c r="J29" s="17">
        <f t="shared" si="1"/>
        <v>0</v>
      </c>
      <c r="K29" s="17">
        <f t="shared" si="1"/>
        <v>1.6500644</v>
      </c>
      <c r="L29" s="17"/>
      <c r="M29" s="17"/>
      <c r="N29" s="17"/>
      <c r="O29" s="17"/>
      <c r="P29" s="17"/>
      <c r="Q29" s="6" t="s">
        <v>27</v>
      </c>
      <c r="R29" s="17">
        <v>0</v>
      </c>
      <c r="S29" s="17">
        <v>141.08000000000001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0.8</v>
      </c>
      <c r="Z29" s="17">
        <v>0</v>
      </c>
      <c r="AA29" s="17">
        <v>141.88</v>
      </c>
      <c r="AB29" s="18"/>
      <c r="AC29" s="18"/>
      <c r="AD29" s="18"/>
      <c r="AE29" s="18"/>
      <c r="AF29" s="18"/>
      <c r="AJ29" s="51"/>
      <c r="AK29" s="51"/>
    </row>
    <row r="30" spans="1:37" s="19" customFormat="1" ht="10.5" customHeight="1" x14ac:dyDescent="0.2">
      <c r="A30" s="6" t="s">
        <v>28</v>
      </c>
      <c r="B30" s="17">
        <f t="shared" si="1"/>
        <v>0</v>
      </c>
      <c r="C30" s="17">
        <f t="shared" si="1"/>
        <v>2.6057014999999999</v>
      </c>
      <c r="D30" s="17">
        <f t="shared" si="1"/>
        <v>0</v>
      </c>
      <c r="E30" s="17">
        <f t="shared" si="1"/>
        <v>0</v>
      </c>
      <c r="F30" s="17">
        <f t="shared" si="1"/>
        <v>0.3916984</v>
      </c>
      <c r="G30" s="17">
        <f t="shared" si="1"/>
        <v>0</v>
      </c>
      <c r="H30" s="17">
        <f t="shared" si="1"/>
        <v>0</v>
      </c>
      <c r="I30" s="17">
        <f t="shared" si="1"/>
        <v>0.148864</v>
      </c>
      <c r="J30" s="17">
        <f t="shared" si="1"/>
        <v>0</v>
      </c>
      <c r="K30" s="17">
        <f t="shared" si="1"/>
        <v>3.1462638999999997</v>
      </c>
      <c r="L30" s="17"/>
      <c r="M30" s="17"/>
      <c r="N30" s="17"/>
      <c r="O30" s="17"/>
      <c r="P30" s="17"/>
      <c r="Q30" s="6" t="s">
        <v>28</v>
      </c>
      <c r="R30" s="17">
        <v>0</v>
      </c>
      <c r="S30" s="17">
        <v>224.05</v>
      </c>
      <c r="T30" s="17">
        <v>0</v>
      </c>
      <c r="U30" s="17">
        <v>0</v>
      </c>
      <c r="V30" s="17">
        <v>33.68</v>
      </c>
      <c r="W30" s="17">
        <v>0</v>
      </c>
      <c r="X30" s="17">
        <v>0</v>
      </c>
      <c r="Y30" s="17">
        <v>12.8</v>
      </c>
      <c r="Z30" s="17">
        <v>0</v>
      </c>
      <c r="AA30" s="17">
        <v>270.52999999999997</v>
      </c>
      <c r="AB30" s="18"/>
      <c r="AC30" s="18"/>
      <c r="AD30" s="18"/>
      <c r="AE30" s="18"/>
      <c r="AF30" s="18"/>
      <c r="AJ30" s="51"/>
      <c r="AK30" s="51"/>
    </row>
    <row r="31" spans="1:37" s="19" customFormat="1" ht="11.25" customHeight="1" x14ac:dyDescent="0.2">
      <c r="A31" s="6" t="s">
        <v>29</v>
      </c>
      <c r="B31" s="17">
        <f t="shared" si="1"/>
        <v>0</v>
      </c>
      <c r="C31" s="17">
        <f t="shared" si="1"/>
        <v>0</v>
      </c>
      <c r="D31" s="17">
        <f t="shared" si="1"/>
        <v>0</v>
      </c>
      <c r="E31" s="17">
        <f t="shared" si="1"/>
        <v>0</v>
      </c>
      <c r="F31" s="17">
        <f t="shared" si="1"/>
        <v>0</v>
      </c>
      <c r="G31" s="17">
        <f t="shared" si="1"/>
        <v>0</v>
      </c>
      <c r="H31" s="17">
        <f t="shared" si="1"/>
        <v>0</v>
      </c>
      <c r="I31" s="17">
        <f t="shared" si="1"/>
        <v>0</v>
      </c>
      <c r="J31" s="17">
        <f t="shared" si="1"/>
        <v>0</v>
      </c>
      <c r="K31" s="17">
        <f t="shared" si="1"/>
        <v>0</v>
      </c>
      <c r="L31" s="17"/>
      <c r="M31" s="17"/>
      <c r="N31" s="17"/>
      <c r="O31" s="17"/>
      <c r="P31" s="17"/>
      <c r="Q31" s="6" t="s">
        <v>29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8"/>
      <c r="AC31" s="18"/>
      <c r="AD31" s="18"/>
      <c r="AE31" s="18"/>
      <c r="AF31" s="18"/>
      <c r="AJ31" s="51"/>
      <c r="AK31" s="51"/>
    </row>
    <row r="32" spans="1:37" s="19" customFormat="1" ht="10.5" customHeight="1" x14ac:dyDescent="0.2">
      <c r="A32" s="6" t="s">
        <v>109</v>
      </c>
      <c r="B32" s="17">
        <f t="shared" si="1"/>
        <v>0</v>
      </c>
      <c r="C32" s="17">
        <f t="shared" si="1"/>
        <v>0</v>
      </c>
      <c r="D32" s="17">
        <f t="shared" si="1"/>
        <v>0</v>
      </c>
      <c r="E32" s="17">
        <f t="shared" si="1"/>
        <v>0</v>
      </c>
      <c r="F32" s="17">
        <f t="shared" si="1"/>
        <v>0</v>
      </c>
      <c r="G32" s="17">
        <f t="shared" si="1"/>
        <v>0</v>
      </c>
      <c r="H32" s="17">
        <f t="shared" si="1"/>
        <v>0</v>
      </c>
      <c r="I32" s="17">
        <f t="shared" si="1"/>
        <v>0.69140350000000006</v>
      </c>
      <c r="J32" s="17">
        <f t="shared" si="1"/>
        <v>0</v>
      </c>
      <c r="K32" s="17">
        <f t="shared" si="1"/>
        <v>0.69140350000000006</v>
      </c>
      <c r="L32" s="17"/>
      <c r="M32" s="17"/>
      <c r="N32" s="17"/>
      <c r="O32" s="17"/>
      <c r="P32" s="17"/>
      <c r="Q32" s="6" t="s">
        <v>109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59.45</v>
      </c>
      <c r="Z32" s="17">
        <v>0</v>
      </c>
      <c r="AA32" s="17">
        <v>59.45</v>
      </c>
      <c r="AB32" s="18"/>
      <c r="AC32" s="18"/>
      <c r="AD32" s="18"/>
      <c r="AE32" s="18"/>
      <c r="AF32" s="18"/>
      <c r="AJ32" s="51"/>
      <c r="AK32" s="51"/>
    </row>
    <row r="33" spans="1:37" s="19" customFormat="1" ht="10.5" customHeight="1" x14ac:dyDescent="0.2">
      <c r="A33" s="6" t="s">
        <v>30</v>
      </c>
      <c r="B33" s="17">
        <f t="shared" si="1"/>
        <v>0</v>
      </c>
      <c r="C33" s="17">
        <f t="shared" si="1"/>
        <v>0</v>
      </c>
      <c r="D33" s="17">
        <f t="shared" si="1"/>
        <v>0</v>
      </c>
      <c r="E33" s="17">
        <f t="shared" si="1"/>
        <v>0</v>
      </c>
      <c r="F33" s="17">
        <f t="shared" si="1"/>
        <v>6.1612250999999993</v>
      </c>
      <c r="G33" s="17">
        <f t="shared" si="1"/>
        <v>0</v>
      </c>
      <c r="H33" s="17">
        <f t="shared" si="1"/>
        <v>0</v>
      </c>
      <c r="I33" s="17">
        <f t="shared" si="1"/>
        <v>1.1762581999999999</v>
      </c>
      <c r="J33" s="17">
        <f t="shared" si="1"/>
        <v>0</v>
      </c>
      <c r="K33" s="17">
        <f t="shared" si="1"/>
        <v>7.337599599999999</v>
      </c>
      <c r="L33" s="17"/>
      <c r="M33" s="17"/>
      <c r="N33" s="17"/>
      <c r="O33" s="17"/>
      <c r="P33" s="17"/>
      <c r="Q33" s="6" t="s">
        <v>30</v>
      </c>
      <c r="R33" s="17">
        <v>0</v>
      </c>
      <c r="S33" s="17">
        <v>0</v>
      </c>
      <c r="T33" s="17">
        <v>0</v>
      </c>
      <c r="U33" s="17">
        <v>0</v>
      </c>
      <c r="V33" s="17">
        <v>529.77</v>
      </c>
      <c r="W33" s="17">
        <v>0</v>
      </c>
      <c r="X33" s="17">
        <v>0</v>
      </c>
      <c r="Y33" s="17">
        <v>101.14</v>
      </c>
      <c r="Z33" s="17">
        <v>0</v>
      </c>
      <c r="AA33" s="17">
        <v>630.91999999999996</v>
      </c>
      <c r="AB33" s="18"/>
      <c r="AC33" s="18"/>
      <c r="AD33" s="18"/>
      <c r="AE33" s="18"/>
      <c r="AF33" s="18"/>
      <c r="AJ33" s="51"/>
      <c r="AK33" s="51"/>
    </row>
    <row r="34" spans="1:37" s="19" customFormat="1" ht="10.5" customHeight="1" x14ac:dyDescent="0.25">
      <c r="A34" s="29" t="s">
        <v>35</v>
      </c>
      <c r="B34" s="25">
        <f t="shared" si="1"/>
        <v>0</v>
      </c>
      <c r="C34" s="25">
        <f t="shared" si="1"/>
        <v>0.70408019999999993</v>
      </c>
      <c r="D34" s="25">
        <f t="shared" si="1"/>
        <v>0</v>
      </c>
      <c r="E34" s="25">
        <f t="shared" si="1"/>
        <v>0</v>
      </c>
      <c r="F34" s="25">
        <f t="shared" si="1"/>
        <v>6.8906587000000004</v>
      </c>
      <c r="G34" s="25">
        <f t="shared" si="1"/>
        <v>0</v>
      </c>
      <c r="H34" s="25">
        <f t="shared" si="1"/>
        <v>0</v>
      </c>
      <c r="I34" s="25">
        <f t="shared" si="1"/>
        <v>27.806981099999998</v>
      </c>
      <c r="J34" s="25">
        <f t="shared" si="1"/>
        <v>0</v>
      </c>
      <c r="K34" s="25">
        <f t="shared" si="1"/>
        <v>35.401719999999997</v>
      </c>
      <c r="L34" s="25"/>
      <c r="M34" s="25"/>
      <c r="N34" s="25"/>
      <c r="O34" s="25"/>
      <c r="P34" s="17"/>
      <c r="Q34" s="29" t="s">
        <v>35</v>
      </c>
      <c r="R34" s="25">
        <v>0</v>
      </c>
      <c r="S34" s="25">
        <v>60.54</v>
      </c>
      <c r="T34" s="25">
        <v>0</v>
      </c>
      <c r="U34" s="25">
        <v>0</v>
      </c>
      <c r="V34" s="25">
        <v>592.49</v>
      </c>
      <c r="W34" s="25">
        <v>0</v>
      </c>
      <c r="X34" s="25">
        <v>0</v>
      </c>
      <c r="Y34" s="25">
        <v>2390.9699999999998</v>
      </c>
      <c r="Z34" s="25">
        <v>0</v>
      </c>
      <c r="AA34" s="25">
        <v>3044</v>
      </c>
      <c r="AB34" s="18"/>
      <c r="AC34" s="18"/>
      <c r="AD34" s="18"/>
      <c r="AE34" s="18"/>
      <c r="AF34" s="18"/>
      <c r="AJ34" s="51"/>
      <c r="AK34" s="51"/>
    </row>
    <row r="35" spans="1:37" s="19" customFormat="1" ht="10.5" customHeight="1" x14ac:dyDescent="0.25">
      <c r="A35" s="30" t="s">
        <v>36</v>
      </c>
      <c r="B35" s="31">
        <f t="shared" si="1"/>
        <v>12.185216199999999</v>
      </c>
      <c r="C35" s="31">
        <f t="shared" si="1"/>
        <v>6.9382254000000003</v>
      </c>
      <c r="D35" s="31">
        <f t="shared" si="1"/>
        <v>0</v>
      </c>
      <c r="E35" s="31">
        <f t="shared" si="1"/>
        <v>692.82922169999995</v>
      </c>
      <c r="F35" s="31">
        <f t="shared" si="1"/>
        <v>449.73477490000005</v>
      </c>
      <c r="G35" s="31">
        <f t="shared" si="1"/>
        <v>77.740735000000001</v>
      </c>
      <c r="H35" s="31">
        <f t="shared" si="1"/>
        <v>0</v>
      </c>
      <c r="I35" s="31">
        <f t="shared" si="1"/>
        <v>270.83188049999995</v>
      </c>
      <c r="J35" s="31">
        <f t="shared" si="1"/>
        <v>14.1683638</v>
      </c>
      <c r="K35" s="31">
        <f t="shared" si="1"/>
        <v>1524.4286500999999</v>
      </c>
      <c r="L35" s="39"/>
      <c r="M35" s="39"/>
      <c r="N35" s="39"/>
      <c r="O35" s="39"/>
      <c r="P35" s="17"/>
      <c r="Q35" s="30" t="s">
        <v>36</v>
      </c>
      <c r="R35" s="31">
        <v>1047.74</v>
      </c>
      <c r="S35" s="31">
        <v>596.58000000000004</v>
      </c>
      <c r="T35" s="31">
        <v>0</v>
      </c>
      <c r="U35" s="31">
        <v>59572.59</v>
      </c>
      <c r="V35" s="31">
        <v>38670.230000000003</v>
      </c>
      <c r="W35" s="31">
        <v>6684.5</v>
      </c>
      <c r="X35" s="31">
        <v>0</v>
      </c>
      <c r="Y35" s="31">
        <v>23287.35</v>
      </c>
      <c r="Z35" s="31">
        <v>1218.26</v>
      </c>
      <c r="AA35" s="31">
        <v>131077.26999999999</v>
      </c>
      <c r="AB35" s="18"/>
      <c r="AC35" s="18"/>
      <c r="AD35" s="18"/>
      <c r="AE35" s="18"/>
      <c r="AF35" s="18"/>
      <c r="AJ35" s="51"/>
      <c r="AK35" s="51"/>
    </row>
    <row r="36" spans="1:37" s="19" customFormat="1" ht="10.5" customHeight="1" x14ac:dyDescent="0.25">
      <c r="A36" s="16" t="s">
        <v>37</v>
      </c>
      <c r="B36" s="25">
        <f t="shared" si="1"/>
        <v>8.3005636000000003</v>
      </c>
      <c r="C36" s="25">
        <f t="shared" si="1"/>
        <v>4.6257162000000003</v>
      </c>
      <c r="D36" s="25">
        <f t="shared" si="1"/>
        <v>0</v>
      </c>
      <c r="E36" s="25">
        <f t="shared" si="1"/>
        <v>22.800615000000001</v>
      </c>
      <c r="F36" s="25">
        <f t="shared" si="1"/>
        <v>64.462996599999997</v>
      </c>
      <c r="G36" s="25">
        <f t="shared" si="1"/>
        <v>19.962429799999999</v>
      </c>
      <c r="H36" s="25">
        <f t="shared" si="1"/>
        <v>0</v>
      </c>
      <c r="I36" s="25">
        <f t="shared" si="1"/>
        <v>81.709937699999998</v>
      </c>
      <c r="J36" s="25">
        <f t="shared" si="1"/>
        <v>6.9869550999999994</v>
      </c>
      <c r="K36" s="25">
        <f t="shared" si="1"/>
        <v>208.84933030000002</v>
      </c>
      <c r="L36" s="25"/>
      <c r="M36" s="25"/>
      <c r="N36" s="25"/>
      <c r="O36" s="25"/>
      <c r="P36" s="17"/>
      <c r="Q36" s="16" t="s">
        <v>37</v>
      </c>
      <c r="R36" s="25">
        <v>713.72</v>
      </c>
      <c r="S36" s="25">
        <v>397.74</v>
      </c>
      <c r="T36" s="25">
        <v>0</v>
      </c>
      <c r="U36" s="25">
        <v>1960.5</v>
      </c>
      <c r="V36" s="25">
        <v>5542.82</v>
      </c>
      <c r="W36" s="25">
        <v>1716.46</v>
      </c>
      <c r="X36" s="25">
        <v>0</v>
      </c>
      <c r="Y36" s="25">
        <v>7025.79</v>
      </c>
      <c r="Z36" s="25">
        <v>600.77</v>
      </c>
      <c r="AA36" s="25">
        <v>17957.810000000001</v>
      </c>
      <c r="AB36" s="18"/>
      <c r="AC36" s="18"/>
      <c r="AD36" s="18"/>
      <c r="AE36" s="18"/>
      <c r="AF36" s="18"/>
      <c r="AJ36" s="51"/>
      <c r="AK36" s="51"/>
    </row>
    <row r="37" spans="1:37" s="19" customFormat="1" ht="10.5" customHeight="1" x14ac:dyDescent="0.2">
      <c r="A37" s="6" t="s">
        <v>38</v>
      </c>
      <c r="B37" s="17">
        <f t="shared" si="1"/>
        <v>0</v>
      </c>
      <c r="C37" s="17">
        <f t="shared" si="1"/>
        <v>0</v>
      </c>
      <c r="D37" s="17">
        <f t="shared" si="1"/>
        <v>0</v>
      </c>
      <c r="E37" s="17">
        <f t="shared" si="1"/>
        <v>14.3597936</v>
      </c>
      <c r="F37" s="17">
        <f t="shared" si="1"/>
        <v>3.4889999999999999E-3</v>
      </c>
      <c r="G37" s="17">
        <f t="shared" si="1"/>
        <v>6.1176125999999993</v>
      </c>
      <c r="H37" s="17">
        <f t="shared" si="1"/>
        <v>0</v>
      </c>
      <c r="I37" s="17">
        <f t="shared" si="1"/>
        <v>0</v>
      </c>
      <c r="J37" s="17">
        <f t="shared" si="1"/>
        <v>0</v>
      </c>
      <c r="K37" s="17">
        <f t="shared" si="1"/>
        <v>20.480895199999999</v>
      </c>
      <c r="L37" s="17"/>
      <c r="M37" s="17"/>
      <c r="N37" s="17"/>
      <c r="O37" s="17"/>
      <c r="P37" s="17"/>
      <c r="Q37" s="6" t="s">
        <v>38</v>
      </c>
      <c r="R37" s="17">
        <v>0</v>
      </c>
      <c r="S37" s="17">
        <v>0</v>
      </c>
      <c r="T37" s="17">
        <v>0</v>
      </c>
      <c r="U37" s="17">
        <v>1234.72</v>
      </c>
      <c r="V37" s="17">
        <v>0.3</v>
      </c>
      <c r="W37" s="17">
        <v>526.02</v>
      </c>
      <c r="X37" s="17">
        <v>0</v>
      </c>
      <c r="Y37" s="17">
        <v>0</v>
      </c>
      <c r="Z37" s="17">
        <v>0</v>
      </c>
      <c r="AA37" s="17">
        <v>1761.04</v>
      </c>
      <c r="AB37" s="18"/>
      <c r="AC37" s="18"/>
      <c r="AD37" s="18"/>
      <c r="AE37" s="18"/>
      <c r="AF37" s="18"/>
      <c r="AJ37" s="51"/>
      <c r="AK37" s="51"/>
    </row>
    <row r="38" spans="1:37" s="19" customFormat="1" ht="11.25" customHeight="1" x14ac:dyDescent="0.2">
      <c r="A38" s="6" t="s">
        <v>39</v>
      </c>
      <c r="B38" s="17">
        <f t="shared" si="1"/>
        <v>0.19480249999999999</v>
      </c>
      <c r="C38" s="17">
        <f t="shared" si="1"/>
        <v>4.6257162000000003</v>
      </c>
      <c r="D38" s="17">
        <f t="shared" si="1"/>
        <v>0</v>
      </c>
      <c r="E38" s="17">
        <f t="shared" si="1"/>
        <v>0.19468619999999998</v>
      </c>
      <c r="F38" s="17">
        <f t="shared" si="1"/>
        <v>3.7379983000000001</v>
      </c>
      <c r="G38" s="17">
        <f t="shared" si="1"/>
        <v>2.3259999999999999E-4</v>
      </c>
      <c r="H38" s="17">
        <f t="shared" si="1"/>
        <v>0</v>
      </c>
      <c r="I38" s="17">
        <f t="shared" si="1"/>
        <v>1.9384884</v>
      </c>
      <c r="J38" s="17">
        <f t="shared" si="1"/>
        <v>0</v>
      </c>
      <c r="K38" s="17">
        <f t="shared" si="1"/>
        <v>10.691924200000001</v>
      </c>
      <c r="L38" s="17"/>
      <c r="M38" s="17"/>
      <c r="N38" s="17"/>
      <c r="O38" s="17"/>
      <c r="P38" s="17"/>
      <c r="Q38" s="6" t="s">
        <v>39</v>
      </c>
      <c r="R38" s="17">
        <v>16.75</v>
      </c>
      <c r="S38" s="17">
        <v>397.74</v>
      </c>
      <c r="T38" s="17">
        <v>0</v>
      </c>
      <c r="U38" s="17">
        <v>16.739999999999998</v>
      </c>
      <c r="V38" s="17">
        <v>321.41000000000003</v>
      </c>
      <c r="W38" s="17">
        <v>0.02</v>
      </c>
      <c r="X38" s="17">
        <v>0</v>
      </c>
      <c r="Y38" s="17">
        <v>166.68</v>
      </c>
      <c r="Z38" s="17">
        <v>0</v>
      </c>
      <c r="AA38" s="17">
        <v>919.34</v>
      </c>
      <c r="AB38" s="18"/>
      <c r="AC38" s="18"/>
      <c r="AD38" s="18"/>
      <c r="AE38" s="18"/>
      <c r="AF38" s="18"/>
      <c r="AJ38" s="51"/>
      <c r="AK38" s="51"/>
    </row>
    <row r="39" spans="1:37" s="19" customFormat="1" ht="11.25" customHeight="1" x14ac:dyDescent="0.2">
      <c r="A39" s="6" t="s">
        <v>40</v>
      </c>
      <c r="B39" s="17">
        <f t="shared" si="1"/>
        <v>0.20829329999999999</v>
      </c>
      <c r="C39" s="17">
        <f t="shared" si="1"/>
        <v>0</v>
      </c>
      <c r="D39" s="17">
        <f t="shared" si="1"/>
        <v>0</v>
      </c>
      <c r="E39" s="17">
        <f t="shared" si="1"/>
        <v>8.4898999999999999E-3</v>
      </c>
      <c r="F39" s="17">
        <f t="shared" si="1"/>
        <v>1.1597435999999999</v>
      </c>
      <c r="G39" s="17">
        <f t="shared" si="1"/>
        <v>0</v>
      </c>
      <c r="H39" s="17">
        <f t="shared" si="1"/>
        <v>0</v>
      </c>
      <c r="I39" s="17">
        <f t="shared" si="1"/>
        <v>4.3920694999999998</v>
      </c>
      <c r="J39" s="17">
        <f t="shared" si="1"/>
        <v>0</v>
      </c>
      <c r="K39" s="17">
        <f t="shared" si="1"/>
        <v>5.7685962999999996</v>
      </c>
      <c r="L39" s="17"/>
      <c r="M39" s="17"/>
      <c r="N39" s="17"/>
      <c r="O39" s="17"/>
      <c r="P39" s="17"/>
      <c r="Q39" s="6" t="s">
        <v>40</v>
      </c>
      <c r="R39" s="17">
        <v>17.91</v>
      </c>
      <c r="S39" s="17">
        <v>0</v>
      </c>
      <c r="T39" s="17">
        <v>0</v>
      </c>
      <c r="U39" s="17">
        <v>0.73</v>
      </c>
      <c r="V39" s="17">
        <v>99.72</v>
      </c>
      <c r="W39" s="17">
        <v>0</v>
      </c>
      <c r="X39" s="17">
        <v>0</v>
      </c>
      <c r="Y39" s="17">
        <v>377.65</v>
      </c>
      <c r="Z39" s="17">
        <v>0</v>
      </c>
      <c r="AA39" s="17">
        <v>496.01</v>
      </c>
      <c r="AB39" s="18"/>
      <c r="AC39" s="18"/>
      <c r="AD39" s="18"/>
      <c r="AE39" s="18"/>
      <c r="AF39" s="18"/>
      <c r="AJ39" s="51"/>
      <c r="AK39" s="51"/>
    </row>
    <row r="40" spans="1:37" s="19" customFormat="1" ht="10.5" customHeight="1" x14ac:dyDescent="0.2">
      <c r="A40" s="6" t="s">
        <v>41</v>
      </c>
      <c r="B40" s="17">
        <f t="shared" si="1"/>
        <v>4.6816564999999999</v>
      </c>
      <c r="C40" s="17">
        <f t="shared" si="1"/>
        <v>0</v>
      </c>
      <c r="D40" s="17">
        <f t="shared" si="1"/>
        <v>0</v>
      </c>
      <c r="E40" s="17">
        <f t="shared" si="1"/>
        <v>1.3624545000000001</v>
      </c>
      <c r="F40" s="17">
        <f t="shared" si="1"/>
        <v>11.432638899999999</v>
      </c>
      <c r="G40" s="17">
        <f t="shared" si="1"/>
        <v>3.9353593999999998</v>
      </c>
      <c r="H40" s="17">
        <f t="shared" si="1"/>
        <v>0</v>
      </c>
      <c r="I40" s="17">
        <f t="shared" si="1"/>
        <v>6.186229599999999</v>
      </c>
      <c r="J40" s="17">
        <f t="shared" si="1"/>
        <v>0</v>
      </c>
      <c r="K40" s="17">
        <f t="shared" si="1"/>
        <v>27.5984552</v>
      </c>
      <c r="L40" s="17"/>
      <c r="M40" s="17"/>
      <c r="N40" s="17"/>
      <c r="O40" s="17"/>
      <c r="P40" s="17"/>
      <c r="Q40" s="6" t="s">
        <v>41</v>
      </c>
      <c r="R40" s="17">
        <v>402.55</v>
      </c>
      <c r="S40" s="17">
        <v>0</v>
      </c>
      <c r="T40" s="17">
        <v>0</v>
      </c>
      <c r="U40" s="17">
        <v>117.15</v>
      </c>
      <c r="V40" s="17">
        <v>983.03</v>
      </c>
      <c r="W40" s="17">
        <v>338.38</v>
      </c>
      <c r="X40" s="17">
        <v>0</v>
      </c>
      <c r="Y40" s="17">
        <v>531.91999999999996</v>
      </c>
      <c r="Z40" s="17">
        <v>0</v>
      </c>
      <c r="AA40" s="17">
        <v>2373.04</v>
      </c>
      <c r="AB40" s="18"/>
      <c r="AC40" s="18"/>
      <c r="AD40" s="18"/>
      <c r="AE40" s="18"/>
      <c r="AF40" s="18"/>
      <c r="AJ40" s="51"/>
      <c r="AK40" s="51"/>
    </row>
    <row r="41" spans="1:37" s="19" customFormat="1" ht="10.5" customHeight="1" x14ac:dyDescent="0.2">
      <c r="A41" s="6" t="s">
        <v>42</v>
      </c>
      <c r="B41" s="17">
        <f t="shared" si="1"/>
        <v>0.47810929999999996</v>
      </c>
      <c r="C41" s="17">
        <f t="shared" si="1"/>
        <v>0</v>
      </c>
      <c r="D41" s="17">
        <f t="shared" si="1"/>
        <v>0</v>
      </c>
      <c r="E41" s="17">
        <f t="shared" si="1"/>
        <v>0.81002950000000007</v>
      </c>
      <c r="F41" s="17">
        <f t="shared" si="1"/>
        <v>9.1275729000000005</v>
      </c>
      <c r="G41" s="17">
        <f t="shared" si="1"/>
        <v>1.2019605</v>
      </c>
      <c r="H41" s="17">
        <f t="shared" si="1"/>
        <v>0</v>
      </c>
      <c r="I41" s="17">
        <f t="shared" si="1"/>
        <v>14.049388899999999</v>
      </c>
      <c r="J41" s="17">
        <f t="shared" si="1"/>
        <v>1.6137788</v>
      </c>
      <c r="K41" s="17">
        <f t="shared" si="1"/>
        <v>27.280956199999999</v>
      </c>
      <c r="L41" s="17"/>
      <c r="M41" s="17"/>
      <c r="N41" s="17"/>
      <c r="O41" s="17"/>
      <c r="P41" s="17"/>
      <c r="Q41" s="6" t="s">
        <v>42</v>
      </c>
      <c r="R41" s="17">
        <v>41.11</v>
      </c>
      <c r="S41" s="17">
        <v>0</v>
      </c>
      <c r="T41" s="17">
        <v>0</v>
      </c>
      <c r="U41" s="17">
        <v>69.650000000000006</v>
      </c>
      <c r="V41" s="17">
        <v>784.83</v>
      </c>
      <c r="W41" s="17">
        <v>103.35</v>
      </c>
      <c r="X41" s="17">
        <v>0</v>
      </c>
      <c r="Y41" s="17">
        <v>1208.03</v>
      </c>
      <c r="Z41" s="17">
        <v>138.76</v>
      </c>
      <c r="AA41" s="17">
        <v>2345.7399999999998</v>
      </c>
      <c r="AB41" s="18"/>
      <c r="AC41" s="18"/>
      <c r="AD41" s="18"/>
      <c r="AE41" s="18"/>
      <c r="AF41" s="18"/>
      <c r="AJ41" s="51"/>
      <c r="AK41" s="51"/>
    </row>
    <row r="42" spans="1:37" s="19" customFormat="1" ht="10.5" customHeight="1" x14ac:dyDescent="0.2">
      <c r="A42" s="6" t="s">
        <v>43</v>
      </c>
      <c r="B42" s="17">
        <f t="shared" si="1"/>
        <v>0.11560219999999999</v>
      </c>
      <c r="C42" s="17">
        <f t="shared" si="1"/>
        <v>0</v>
      </c>
      <c r="D42" s="17">
        <f t="shared" si="1"/>
        <v>0</v>
      </c>
      <c r="E42" s="17">
        <f t="shared" si="1"/>
        <v>4.8845999999999994E-3</v>
      </c>
      <c r="F42" s="17">
        <f t="shared" si="1"/>
        <v>4.3271740999999997</v>
      </c>
      <c r="G42" s="17">
        <f t="shared" si="1"/>
        <v>2.3259999999999999E-4</v>
      </c>
      <c r="H42" s="17">
        <f t="shared" si="1"/>
        <v>0</v>
      </c>
      <c r="I42" s="17">
        <f t="shared" si="1"/>
        <v>5.0220665999999996</v>
      </c>
      <c r="J42" s="17">
        <f t="shared" si="1"/>
        <v>0</v>
      </c>
      <c r="K42" s="17">
        <f t="shared" si="1"/>
        <v>9.4699600999999998</v>
      </c>
      <c r="L42" s="17"/>
      <c r="M42" s="17"/>
      <c r="N42" s="17"/>
      <c r="O42" s="17"/>
      <c r="P42" s="17"/>
      <c r="Q42" s="6" t="s">
        <v>43</v>
      </c>
      <c r="R42" s="17">
        <v>9.94</v>
      </c>
      <c r="S42" s="17">
        <v>0</v>
      </c>
      <c r="T42" s="17">
        <v>0</v>
      </c>
      <c r="U42" s="17">
        <v>0.42</v>
      </c>
      <c r="V42" s="17">
        <v>372.07</v>
      </c>
      <c r="W42" s="17">
        <v>0.02</v>
      </c>
      <c r="X42" s="17">
        <v>0</v>
      </c>
      <c r="Y42" s="17">
        <v>431.82</v>
      </c>
      <c r="Z42" s="17">
        <v>0</v>
      </c>
      <c r="AA42" s="17">
        <v>814.27</v>
      </c>
      <c r="AB42" s="18"/>
      <c r="AC42" s="18"/>
      <c r="AD42" s="18"/>
      <c r="AE42" s="18"/>
      <c r="AF42" s="18"/>
      <c r="AJ42" s="51"/>
      <c r="AK42" s="51"/>
    </row>
    <row r="43" spans="1:37" s="19" customFormat="1" ht="10.5" customHeight="1" x14ac:dyDescent="0.2">
      <c r="A43" s="6" t="s">
        <v>44</v>
      </c>
      <c r="B43" s="17">
        <f t="shared" si="1"/>
        <v>4.7217799999999997E-2</v>
      </c>
      <c r="C43" s="17">
        <f t="shared" si="1"/>
        <v>0</v>
      </c>
      <c r="D43" s="17">
        <f t="shared" si="1"/>
        <v>0</v>
      </c>
      <c r="E43" s="17">
        <f t="shared" si="1"/>
        <v>1.1048499999999999E-2</v>
      </c>
      <c r="F43" s="17">
        <f t="shared" si="1"/>
        <v>1.9060406999999997</v>
      </c>
      <c r="G43" s="17">
        <f t="shared" si="1"/>
        <v>0</v>
      </c>
      <c r="H43" s="17">
        <f t="shared" si="1"/>
        <v>0</v>
      </c>
      <c r="I43" s="17">
        <f t="shared" si="1"/>
        <v>5.5325072999999998</v>
      </c>
      <c r="J43" s="17">
        <f t="shared" si="1"/>
        <v>0</v>
      </c>
      <c r="K43" s="17">
        <f t="shared" si="1"/>
        <v>7.4968142999999996</v>
      </c>
      <c r="L43" s="17"/>
      <c r="M43" s="17"/>
      <c r="N43" s="17"/>
      <c r="O43" s="17"/>
      <c r="P43" s="17"/>
      <c r="Q43" s="6" t="s">
        <v>44</v>
      </c>
      <c r="R43" s="17">
        <v>4.0599999999999996</v>
      </c>
      <c r="S43" s="17">
        <v>0</v>
      </c>
      <c r="T43" s="17">
        <v>0</v>
      </c>
      <c r="U43" s="17">
        <v>0.95</v>
      </c>
      <c r="V43" s="17">
        <v>163.89</v>
      </c>
      <c r="W43" s="17">
        <v>0</v>
      </c>
      <c r="X43" s="17">
        <v>0</v>
      </c>
      <c r="Y43" s="17">
        <v>475.71</v>
      </c>
      <c r="Z43" s="17">
        <v>0</v>
      </c>
      <c r="AA43" s="17">
        <v>644.61</v>
      </c>
      <c r="AB43" s="18"/>
      <c r="AC43" s="18"/>
      <c r="AD43" s="18"/>
      <c r="AE43" s="18"/>
      <c r="AF43" s="18"/>
      <c r="AJ43" s="51"/>
      <c r="AK43" s="51"/>
    </row>
    <row r="44" spans="1:37" s="19" customFormat="1" ht="10.5" customHeight="1" x14ac:dyDescent="0.2">
      <c r="A44" s="6" t="s">
        <v>45</v>
      </c>
      <c r="B44" s="17">
        <f t="shared" ref="B44:K62" si="2">R44*$N$4</f>
        <v>0</v>
      </c>
      <c r="C44" s="17">
        <f t="shared" si="2"/>
        <v>0</v>
      </c>
      <c r="D44" s="17">
        <f t="shared" si="2"/>
        <v>0</v>
      </c>
      <c r="E44" s="17">
        <f t="shared" si="2"/>
        <v>0.32680300000000001</v>
      </c>
      <c r="F44" s="17">
        <f t="shared" si="2"/>
        <v>1.7127501000000001</v>
      </c>
      <c r="G44" s="17">
        <f t="shared" si="2"/>
        <v>0.14595650000000002</v>
      </c>
      <c r="H44" s="17">
        <f t="shared" si="2"/>
        <v>0</v>
      </c>
      <c r="I44" s="17">
        <f t="shared" si="2"/>
        <v>3.1426586000000003</v>
      </c>
      <c r="J44" s="17">
        <f t="shared" si="2"/>
        <v>0</v>
      </c>
      <c r="K44" s="17">
        <f t="shared" si="2"/>
        <v>5.3281681999999995</v>
      </c>
      <c r="L44" s="17"/>
      <c r="M44" s="17"/>
      <c r="N44" s="17"/>
      <c r="O44" s="17"/>
      <c r="P44" s="17"/>
      <c r="Q44" s="6" t="s">
        <v>45</v>
      </c>
      <c r="R44" s="17">
        <v>0</v>
      </c>
      <c r="S44" s="17">
        <v>0</v>
      </c>
      <c r="T44" s="17">
        <v>0</v>
      </c>
      <c r="U44" s="17">
        <v>28.1</v>
      </c>
      <c r="V44" s="17">
        <v>147.27000000000001</v>
      </c>
      <c r="W44" s="17">
        <v>12.55</v>
      </c>
      <c r="X44" s="17">
        <v>0</v>
      </c>
      <c r="Y44" s="17">
        <v>270.22000000000003</v>
      </c>
      <c r="Z44" s="17">
        <v>0</v>
      </c>
      <c r="AA44" s="17">
        <v>458.14</v>
      </c>
      <c r="AB44" s="18"/>
      <c r="AC44" s="18"/>
      <c r="AD44" s="18"/>
      <c r="AE44" s="18"/>
      <c r="AF44" s="18"/>
      <c r="AJ44" s="51"/>
      <c r="AK44" s="51"/>
    </row>
    <row r="45" spans="1:37" s="19" customFormat="1" ht="10.5" customHeight="1" x14ac:dyDescent="0.2">
      <c r="A45" s="6" t="s">
        <v>46</v>
      </c>
      <c r="B45" s="17">
        <f t="shared" si="2"/>
        <v>0.43519459999999999</v>
      </c>
      <c r="C45" s="17">
        <f t="shared" si="2"/>
        <v>0</v>
      </c>
      <c r="D45" s="17">
        <f t="shared" si="2"/>
        <v>0</v>
      </c>
      <c r="E45" s="17">
        <f t="shared" si="2"/>
        <v>1.5687706999999997</v>
      </c>
      <c r="F45" s="17">
        <f t="shared" si="2"/>
        <v>21.608191099999999</v>
      </c>
      <c r="G45" s="17">
        <f t="shared" si="2"/>
        <v>0.80107439999999996</v>
      </c>
      <c r="H45" s="17">
        <f t="shared" si="2"/>
        <v>0</v>
      </c>
      <c r="I45" s="17">
        <f t="shared" si="2"/>
        <v>11.3579743</v>
      </c>
      <c r="J45" s="17">
        <f t="shared" si="2"/>
        <v>0.19317429999999999</v>
      </c>
      <c r="K45" s="17">
        <f t="shared" si="2"/>
        <v>35.964495700000001</v>
      </c>
      <c r="L45" s="17"/>
      <c r="M45" s="17"/>
      <c r="N45" s="17"/>
      <c r="O45" s="17"/>
      <c r="P45" s="17"/>
      <c r="Q45" s="6" t="s">
        <v>46</v>
      </c>
      <c r="R45" s="17">
        <v>37.42</v>
      </c>
      <c r="S45" s="17">
        <v>0</v>
      </c>
      <c r="T45" s="17">
        <v>0</v>
      </c>
      <c r="U45" s="17">
        <v>134.88999999999999</v>
      </c>
      <c r="V45" s="17">
        <v>1857.97</v>
      </c>
      <c r="W45" s="17">
        <v>68.88</v>
      </c>
      <c r="X45" s="17">
        <v>0</v>
      </c>
      <c r="Y45" s="17">
        <v>976.61</v>
      </c>
      <c r="Z45" s="17">
        <v>16.61</v>
      </c>
      <c r="AA45" s="17">
        <v>3092.39</v>
      </c>
      <c r="AB45" s="18"/>
      <c r="AC45" s="18"/>
      <c r="AD45" s="18"/>
      <c r="AE45" s="18"/>
      <c r="AF45" s="18"/>
      <c r="AJ45" s="51"/>
      <c r="AK45" s="51"/>
    </row>
    <row r="46" spans="1:37" s="19" customFormat="1" ht="10.5" customHeight="1" x14ac:dyDescent="0.2">
      <c r="A46" s="6" t="s">
        <v>47</v>
      </c>
      <c r="B46" s="17">
        <f t="shared" si="2"/>
        <v>0</v>
      </c>
      <c r="C46" s="17">
        <f t="shared" si="2"/>
        <v>0</v>
      </c>
      <c r="D46" s="17">
        <f t="shared" si="2"/>
        <v>0</v>
      </c>
      <c r="E46" s="17">
        <f t="shared" si="2"/>
        <v>0.3077298</v>
      </c>
      <c r="F46" s="17">
        <f t="shared" si="2"/>
        <v>2.7798026</v>
      </c>
      <c r="G46" s="17">
        <f t="shared" si="2"/>
        <v>0</v>
      </c>
      <c r="H46" s="17">
        <f t="shared" si="2"/>
        <v>0</v>
      </c>
      <c r="I46" s="17">
        <f t="shared" si="2"/>
        <v>2.1953951000000003</v>
      </c>
      <c r="J46" s="17">
        <f t="shared" si="2"/>
        <v>0</v>
      </c>
      <c r="K46" s="17">
        <f t="shared" si="2"/>
        <v>5.2829274999999996</v>
      </c>
      <c r="L46" s="17"/>
      <c r="M46" s="17"/>
      <c r="N46" s="17"/>
      <c r="O46" s="17"/>
      <c r="P46" s="17"/>
      <c r="Q46" s="6" t="s">
        <v>47</v>
      </c>
      <c r="R46" s="17">
        <v>0</v>
      </c>
      <c r="S46" s="17">
        <v>0</v>
      </c>
      <c r="T46" s="17">
        <v>0</v>
      </c>
      <c r="U46" s="17">
        <v>26.46</v>
      </c>
      <c r="V46" s="17">
        <v>239.02</v>
      </c>
      <c r="W46" s="17">
        <v>0</v>
      </c>
      <c r="X46" s="17">
        <v>0</v>
      </c>
      <c r="Y46" s="17">
        <v>188.77</v>
      </c>
      <c r="Z46" s="17">
        <v>0</v>
      </c>
      <c r="AA46" s="17">
        <v>454.25</v>
      </c>
      <c r="AB46" s="18"/>
      <c r="AC46" s="18"/>
      <c r="AD46" s="18"/>
      <c r="AE46" s="18"/>
      <c r="AF46" s="18"/>
      <c r="AJ46" s="51"/>
      <c r="AK46" s="51"/>
    </row>
    <row r="47" spans="1:37" s="19" customFormat="1" ht="10.5" customHeight="1" x14ac:dyDescent="0.2">
      <c r="A47" s="6" t="s">
        <v>48</v>
      </c>
      <c r="B47" s="17">
        <f t="shared" si="2"/>
        <v>0</v>
      </c>
      <c r="C47" s="17">
        <f t="shared" si="2"/>
        <v>0</v>
      </c>
      <c r="D47" s="17">
        <f t="shared" si="2"/>
        <v>0</v>
      </c>
      <c r="E47" s="17">
        <f t="shared" si="2"/>
        <v>0.32657039999999998</v>
      </c>
      <c r="F47" s="17">
        <f t="shared" si="2"/>
        <v>3.1461475999999995</v>
      </c>
      <c r="G47" s="17">
        <f t="shared" si="2"/>
        <v>4.6904953000000003</v>
      </c>
      <c r="H47" s="17">
        <f t="shared" si="2"/>
        <v>0</v>
      </c>
      <c r="I47" s="17">
        <f t="shared" si="2"/>
        <v>8.6500450999999998</v>
      </c>
      <c r="J47" s="17">
        <f t="shared" si="2"/>
        <v>0.31145139999999999</v>
      </c>
      <c r="K47" s="17">
        <f t="shared" si="2"/>
        <v>17.124709800000002</v>
      </c>
      <c r="L47" s="17"/>
      <c r="M47" s="17"/>
      <c r="N47" s="17"/>
      <c r="O47" s="17"/>
      <c r="P47" s="17"/>
      <c r="Q47" s="6" t="s">
        <v>48</v>
      </c>
      <c r="R47" s="17">
        <v>0</v>
      </c>
      <c r="S47" s="17">
        <v>0</v>
      </c>
      <c r="T47" s="17">
        <v>0</v>
      </c>
      <c r="U47" s="17">
        <v>28.08</v>
      </c>
      <c r="V47" s="17">
        <v>270.52</v>
      </c>
      <c r="W47" s="17">
        <v>403.31</v>
      </c>
      <c r="X47" s="17">
        <v>0</v>
      </c>
      <c r="Y47" s="17">
        <v>743.77</v>
      </c>
      <c r="Z47" s="17">
        <v>26.78</v>
      </c>
      <c r="AA47" s="17">
        <v>1472.46</v>
      </c>
      <c r="AB47" s="18"/>
      <c r="AC47" s="18"/>
      <c r="AD47" s="18"/>
      <c r="AE47" s="18"/>
      <c r="AF47" s="18"/>
      <c r="AJ47" s="51"/>
      <c r="AK47" s="51"/>
    </row>
    <row r="48" spans="1:37" s="19" customFormat="1" ht="11.25" customHeight="1" x14ac:dyDescent="0.2">
      <c r="A48" s="6" t="s">
        <v>113</v>
      </c>
      <c r="B48" s="17">
        <f t="shared" si="2"/>
        <v>2.0502526999999997</v>
      </c>
      <c r="C48" s="17">
        <f t="shared" si="2"/>
        <v>0</v>
      </c>
      <c r="D48" s="17">
        <f t="shared" si="2"/>
        <v>0</v>
      </c>
      <c r="E48" s="17">
        <f t="shared" si="2"/>
        <v>0.57940659999999999</v>
      </c>
      <c r="F48" s="17">
        <f t="shared" si="2"/>
        <v>1.1583479999999999</v>
      </c>
      <c r="G48" s="17">
        <f t="shared" si="2"/>
        <v>3.0695058999999998</v>
      </c>
      <c r="H48" s="17">
        <f t="shared" si="2"/>
        <v>0</v>
      </c>
      <c r="I48" s="17">
        <f t="shared" si="2"/>
        <v>17.8390244</v>
      </c>
      <c r="J48" s="17">
        <f t="shared" si="2"/>
        <v>4.8673875999999998</v>
      </c>
      <c r="K48" s="17">
        <f t="shared" si="2"/>
        <v>29.5639252</v>
      </c>
      <c r="L48" s="17"/>
      <c r="M48" s="17"/>
      <c r="N48" s="17"/>
      <c r="O48" s="17"/>
      <c r="P48" s="17"/>
      <c r="Q48" s="6" t="s">
        <v>113</v>
      </c>
      <c r="R48" s="17">
        <v>176.29</v>
      </c>
      <c r="S48" s="17">
        <v>0</v>
      </c>
      <c r="T48" s="17">
        <v>0</v>
      </c>
      <c r="U48" s="17">
        <v>49.82</v>
      </c>
      <c r="V48" s="17">
        <v>99.6</v>
      </c>
      <c r="W48" s="17">
        <v>263.93</v>
      </c>
      <c r="X48" s="17">
        <v>0</v>
      </c>
      <c r="Y48" s="17">
        <v>1533.88</v>
      </c>
      <c r="Z48" s="17">
        <v>418.52</v>
      </c>
      <c r="AA48" s="17">
        <v>2542.04</v>
      </c>
      <c r="AB48" s="18"/>
      <c r="AC48" s="18"/>
      <c r="AD48" s="18"/>
      <c r="AE48" s="18"/>
      <c r="AF48" s="18"/>
      <c r="AJ48" s="51"/>
      <c r="AK48" s="51"/>
    </row>
    <row r="49" spans="1:37" s="19" customFormat="1" ht="11.25" customHeight="1" x14ac:dyDescent="0.2">
      <c r="A49" s="6" t="s">
        <v>49</v>
      </c>
      <c r="B49" s="17">
        <f t="shared" si="2"/>
        <v>8.9318399999999992E-2</v>
      </c>
      <c r="C49" s="17">
        <f t="shared" si="2"/>
        <v>0</v>
      </c>
      <c r="D49" s="17">
        <f t="shared" si="2"/>
        <v>0</v>
      </c>
      <c r="E49" s="17">
        <f t="shared" si="2"/>
        <v>2.940064</v>
      </c>
      <c r="F49" s="17">
        <f t="shared" si="2"/>
        <v>2.3629834000000001</v>
      </c>
      <c r="G49" s="17">
        <f t="shared" si="2"/>
        <v>0</v>
      </c>
      <c r="H49" s="17">
        <f t="shared" si="2"/>
        <v>0</v>
      </c>
      <c r="I49" s="17">
        <f t="shared" si="2"/>
        <v>1.4039736</v>
      </c>
      <c r="J49" s="17">
        <f t="shared" si="2"/>
        <v>1.2792999999999999E-3</v>
      </c>
      <c r="K49" s="17">
        <f t="shared" si="2"/>
        <v>6.7976187000000001</v>
      </c>
      <c r="L49" s="17"/>
      <c r="M49" s="17"/>
      <c r="N49" s="17"/>
      <c r="O49" s="17"/>
      <c r="P49" s="17"/>
      <c r="Q49" s="6" t="s">
        <v>49</v>
      </c>
      <c r="R49" s="17">
        <v>7.68</v>
      </c>
      <c r="S49" s="17">
        <v>0</v>
      </c>
      <c r="T49" s="17">
        <v>0</v>
      </c>
      <c r="U49" s="17">
        <v>252.8</v>
      </c>
      <c r="V49" s="17">
        <v>203.18</v>
      </c>
      <c r="W49" s="17">
        <v>0</v>
      </c>
      <c r="X49" s="17">
        <v>0</v>
      </c>
      <c r="Y49" s="17">
        <v>120.72</v>
      </c>
      <c r="Z49" s="17">
        <v>0.11</v>
      </c>
      <c r="AA49" s="17">
        <v>584.49</v>
      </c>
      <c r="AB49" s="18"/>
      <c r="AC49" s="18"/>
      <c r="AD49" s="18"/>
      <c r="AE49" s="18"/>
      <c r="AF49" s="18"/>
      <c r="AJ49" s="51"/>
      <c r="AK49" s="51"/>
    </row>
    <row r="50" spans="1:37" s="19" customFormat="1" ht="10.5" customHeight="1" x14ac:dyDescent="0.25">
      <c r="A50" s="16" t="s">
        <v>50</v>
      </c>
      <c r="B50" s="25">
        <f t="shared" si="2"/>
        <v>0.12525509999999998</v>
      </c>
      <c r="C50" s="25">
        <f t="shared" si="2"/>
        <v>0</v>
      </c>
      <c r="D50" s="25">
        <f t="shared" si="2"/>
        <v>0</v>
      </c>
      <c r="E50" s="25">
        <f t="shared" si="2"/>
        <v>551.51030049999997</v>
      </c>
      <c r="F50" s="25">
        <f t="shared" si="2"/>
        <v>1.1834688</v>
      </c>
      <c r="G50" s="25">
        <f t="shared" si="2"/>
        <v>27.382951300000002</v>
      </c>
      <c r="H50" s="25">
        <f t="shared" si="2"/>
        <v>0</v>
      </c>
      <c r="I50" s="25">
        <f t="shared" si="2"/>
        <v>8.0915724999999998</v>
      </c>
      <c r="J50" s="25">
        <f t="shared" si="2"/>
        <v>0</v>
      </c>
      <c r="K50" s="25">
        <f t="shared" si="2"/>
        <v>588.29354820000003</v>
      </c>
      <c r="L50" s="25"/>
      <c r="M50" s="25"/>
      <c r="N50" s="25"/>
      <c r="O50" s="25"/>
      <c r="P50" s="17"/>
      <c r="Q50" s="16" t="s">
        <v>107</v>
      </c>
      <c r="R50" s="25">
        <v>10.77</v>
      </c>
      <c r="S50" s="25">
        <v>0</v>
      </c>
      <c r="T50" s="25">
        <v>0</v>
      </c>
      <c r="U50" s="25">
        <v>47421.35</v>
      </c>
      <c r="V50" s="25">
        <v>101.76</v>
      </c>
      <c r="W50" s="25">
        <v>2354.5100000000002</v>
      </c>
      <c r="X50" s="25">
        <v>0</v>
      </c>
      <c r="Y50" s="25">
        <v>695.75</v>
      </c>
      <c r="Z50" s="25">
        <v>0</v>
      </c>
      <c r="AA50" s="25">
        <v>50584.14</v>
      </c>
      <c r="AB50" s="18"/>
      <c r="AC50" s="18"/>
      <c r="AD50" s="18"/>
      <c r="AE50" s="18"/>
      <c r="AF50" s="18"/>
      <c r="AJ50" s="51"/>
      <c r="AK50" s="51"/>
    </row>
    <row r="51" spans="1:37" s="19" customFormat="1" ht="10.5" customHeight="1" x14ac:dyDescent="0.2">
      <c r="A51" s="6" t="s">
        <v>51</v>
      </c>
      <c r="B51" s="17">
        <f t="shared" si="2"/>
        <v>0</v>
      </c>
      <c r="C51" s="17">
        <f t="shared" si="2"/>
        <v>0</v>
      </c>
      <c r="D51" s="17">
        <f t="shared" si="2"/>
        <v>0</v>
      </c>
      <c r="E51" s="17">
        <f t="shared" si="2"/>
        <v>123.1422779</v>
      </c>
      <c r="F51" s="17">
        <f t="shared" si="2"/>
        <v>0</v>
      </c>
      <c r="G51" s="17">
        <f t="shared" si="2"/>
        <v>0.48857629999999996</v>
      </c>
      <c r="H51" s="17">
        <f t="shared" si="2"/>
        <v>0</v>
      </c>
      <c r="I51" s="17">
        <f t="shared" si="2"/>
        <v>0</v>
      </c>
      <c r="J51" s="17">
        <f t="shared" si="2"/>
        <v>0</v>
      </c>
      <c r="K51" s="17">
        <f t="shared" si="2"/>
        <v>123.6308542</v>
      </c>
      <c r="L51" s="17"/>
      <c r="M51" s="17"/>
      <c r="N51" s="17"/>
      <c r="O51" s="17"/>
      <c r="P51" s="17"/>
      <c r="Q51" s="6" t="s">
        <v>51</v>
      </c>
      <c r="R51" s="17">
        <v>0</v>
      </c>
      <c r="S51" s="17">
        <v>0</v>
      </c>
      <c r="T51" s="17">
        <v>0</v>
      </c>
      <c r="U51" s="17">
        <v>10588.33</v>
      </c>
      <c r="V51" s="17">
        <v>0</v>
      </c>
      <c r="W51" s="17">
        <v>42.01</v>
      </c>
      <c r="X51" s="17">
        <v>0</v>
      </c>
      <c r="Y51" s="17">
        <v>0</v>
      </c>
      <c r="Z51" s="17">
        <v>0</v>
      </c>
      <c r="AA51" s="17">
        <v>10630.34</v>
      </c>
      <c r="AB51" s="18"/>
      <c r="AC51" s="18"/>
      <c r="AD51" s="18"/>
      <c r="AE51" s="18"/>
      <c r="AF51" s="18"/>
      <c r="AJ51" s="51"/>
      <c r="AK51" s="51"/>
    </row>
    <row r="52" spans="1:37" s="19" customFormat="1" ht="10.5" customHeight="1" x14ac:dyDescent="0.2">
      <c r="A52" s="6" t="s">
        <v>52</v>
      </c>
      <c r="B52" s="17">
        <f t="shared" si="2"/>
        <v>0.12525509999999998</v>
      </c>
      <c r="C52" s="17">
        <f t="shared" si="2"/>
        <v>0</v>
      </c>
      <c r="D52" s="17">
        <f t="shared" si="2"/>
        <v>0</v>
      </c>
      <c r="E52" s="17">
        <f t="shared" si="2"/>
        <v>5.7965083000000002</v>
      </c>
      <c r="F52" s="17">
        <f t="shared" si="2"/>
        <v>0</v>
      </c>
      <c r="G52" s="17">
        <f t="shared" si="2"/>
        <v>0</v>
      </c>
      <c r="H52" s="17">
        <f t="shared" si="2"/>
        <v>0</v>
      </c>
      <c r="I52" s="17">
        <f t="shared" si="2"/>
        <v>4.8197045999999997</v>
      </c>
      <c r="J52" s="17">
        <f t="shared" si="2"/>
        <v>0</v>
      </c>
      <c r="K52" s="17">
        <f t="shared" si="2"/>
        <v>10.741351700000001</v>
      </c>
      <c r="L52" s="17"/>
      <c r="M52" s="17"/>
      <c r="N52" s="17"/>
      <c r="O52" s="17"/>
      <c r="P52" s="17"/>
      <c r="Q52" s="6" t="s">
        <v>52</v>
      </c>
      <c r="R52" s="17">
        <v>10.77</v>
      </c>
      <c r="S52" s="17">
        <v>0</v>
      </c>
      <c r="T52" s="17">
        <v>0</v>
      </c>
      <c r="U52" s="17">
        <v>498.41</v>
      </c>
      <c r="V52" s="17">
        <v>0</v>
      </c>
      <c r="W52" s="17">
        <v>0</v>
      </c>
      <c r="X52" s="17">
        <v>0</v>
      </c>
      <c r="Y52" s="17">
        <v>414.42</v>
      </c>
      <c r="Z52" s="17">
        <v>0</v>
      </c>
      <c r="AA52" s="17">
        <v>923.59</v>
      </c>
      <c r="AB52" s="18"/>
      <c r="AC52" s="18"/>
      <c r="AD52" s="18"/>
      <c r="AE52" s="18"/>
      <c r="AF52" s="18"/>
      <c r="AJ52" s="51"/>
      <c r="AK52" s="51"/>
    </row>
    <row r="53" spans="1:37" s="19" customFormat="1" ht="10.5" customHeight="1" x14ac:dyDescent="0.2">
      <c r="A53" s="6" t="s">
        <v>53</v>
      </c>
      <c r="B53" s="17">
        <f t="shared" si="2"/>
        <v>0</v>
      </c>
      <c r="C53" s="17">
        <f t="shared" si="2"/>
        <v>0</v>
      </c>
      <c r="D53" s="17">
        <f t="shared" si="2"/>
        <v>0</v>
      </c>
      <c r="E53" s="17">
        <f t="shared" si="2"/>
        <v>414.17093269999998</v>
      </c>
      <c r="F53" s="17">
        <f t="shared" si="2"/>
        <v>1.1834688</v>
      </c>
      <c r="G53" s="17">
        <f t="shared" si="2"/>
        <v>26.894375</v>
      </c>
      <c r="H53" s="17">
        <f t="shared" si="2"/>
        <v>0</v>
      </c>
      <c r="I53" s="17">
        <f t="shared" si="2"/>
        <v>3.2718678999999997</v>
      </c>
      <c r="J53" s="17">
        <f t="shared" si="2"/>
        <v>0</v>
      </c>
      <c r="K53" s="17">
        <f t="shared" si="2"/>
        <v>445.52064439999998</v>
      </c>
      <c r="L53" s="17"/>
      <c r="M53" s="17"/>
      <c r="N53" s="17"/>
      <c r="O53" s="17"/>
      <c r="P53" s="17"/>
      <c r="Q53" s="6" t="s">
        <v>53</v>
      </c>
      <c r="R53" s="17">
        <v>0</v>
      </c>
      <c r="S53" s="17">
        <v>0</v>
      </c>
      <c r="T53" s="17">
        <v>0</v>
      </c>
      <c r="U53" s="17">
        <v>35612.29</v>
      </c>
      <c r="V53" s="17">
        <v>101.76</v>
      </c>
      <c r="W53" s="17">
        <v>2312.5</v>
      </c>
      <c r="X53" s="17">
        <v>0</v>
      </c>
      <c r="Y53" s="17">
        <v>281.33</v>
      </c>
      <c r="Z53" s="17">
        <v>0</v>
      </c>
      <c r="AA53" s="17">
        <v>38307.879999999997</v>
      </c>
      <c r="AB53" s="18"/>
      <c r="AC53" s="18"/>
      <c r="AD53" s="18"/>
      <c r="AE53" s="18"/>
      <c r="AF53" s="18"/>
      <c r="AJ53" s="51"/>
      <c r="AK53" s="51"/>
    </row>
    <row r="54" spans="1:37" s="19" customFormat="1" ht="10.5" customHeight="1" x14ac:dyDescent="0.2">
      <c r="A54" s="6" t="s">
        <v>54</v>
      </c>
      <c r="B54" s="17">
        <f t="shared" si="2"/>
        <v>0</v>
      </c>
      <c r="C54" s="17">
        <f t="shared" si="2"/>
        <v>0</v>
      </c>
      <c r="D54" s="17">
        <f t="shared" si="2"/>
        <v>0</v>
      </c>
      <c r="E54" s="17">
        <f t="shared" si="2"/>
        <v>8.4006979000000008</v>
      </c>
      <c r="F54" s="17">
        <f t="shared" si="2"/>
        <v>0</v>
      </c>
      <c r="G54" s="17">
        <f t="shared" si="2"/>
        <v>0</v>
      </c>
      <c r="H54" s="17">
        <f t="shared" si="2"/>
        <v>0</v>
      </c>
      <c r="I54" s="17">
        <f t="shared" si="2"/>
        <v>0</v>
      </c>
      <c r="J54" s="17">
        <f t="shared" si="2"/>
        <v>0</v>
      </c>
      <c r="K54" s="17">
        <f t="shared" si="2"/>
        <v>8.4006979000000008</v>
      </c>
      <c r="L54" s="17"/>
      <c r="M54" s="17"/>
      <c r="N54" s="17"/>
      <c r="O54" s="17"/>
      <c r="P54" s="17"/>
      <c r="Q54" s="6" t="s">
        <v>54</v>
      </c>
      <c r="R54" s="17">
        <v>0</v>
      </c>
      <c r="S54" s="17">
        <v>0</v>
      </c>
      <c r="T54" s="17">
        <v>0</v>
      </c>
      <c r="U54" s="17">
        <v>722.33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  <c r="AA54" s="17">
        <v>722.33</v>
      </c>
      <c r="AB54" s="18"/>
      <c r="AC54" s="18"/>
      <c r="AD54" s="18"/>
      <c r="AE54" s="18"/>
      <c r="AF54" s="18"/>
      <c r="AJ54" s="51"/>
      <c r="AK54" s="51"/>
    </row>
    <row r="55" spans="1:37" s="19" customFormat="1" ht="10.5" customHeight="1" x14ac:dyDescent="0.2">
      <c r="A55" s="6" t="s">
        <v>55</v>
      </c>
      <c r="B55" s="17">
        <f t="shared" si="2"/>
        <v>0</v>
      </c>
      <c r="C55" s="17">
        <f t="shared" si="2"/>
        <v>0</v>
      </c>
      <c r="D55" s="17">
        <f t="shared" si="2"/>
        <v>0</v>
      </c>
      <c r="E55" s="17">
        <f t="shared" si="2"/>
        <v>0</v>
      </c>
      <c r="F55" s="17">
        <f t="shared" si="2"/>
        <v>0</v>
      </c>
      <c r="G55" s="17">
        <f t="shared" si="2"/>
        <v>0</v>
      </c>
      <c r="H55" s="17">
        <f t="shared" si="2"/>
        <v>0</v>
      </c>
      <c r="I55" s="17">
        <f t="shared" si="2"/>
        <v>0</v>
      </c>
      <c r="J55" s="17">
        <f t="shared" si="2"/>
        <v>0</v>
      </c>
      <c r="K55" s="17">
        <f t="shared" si="2"/>
        <v>0</v>
      </c>
      <c r="L55" s="17"/>
      <c r="M55" s="17"/>
      <c r="N55" s="17"/>
      <c r="O55" s="17"/>
      <c r="P55" s="17"/>
      <c r="Q55" s="6" t="s">
        <v>55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8"/>
      <c r="AC55" s="18"/>
      <c r="AD55" s="18"/>
      <c r="AE55" s="18"/>
      <c r="AF55" s="18"/>
      <c r="AJ55" s="51"/>
      <c r="AK55" s="51"/>
    </row>
    <row r="56" spans="1:37" s="19" customFormat="1" ht="10.5" customHeight="1" x14ac:dyDescent="0.25">
      <c r="A56" s="16" t="s">
        <v>30</v>
      </c>
      <c r="B56" s="25">
        <f t="shared" si="2"/>
        <v>3.7593974999999999</v>
      </c>
      <c r="C56" s="25">
        <f t="shared" si="2"/>
        <v>1.8598695999999999</v>
      </c>
      <c r="D56" s="25">
        <f t="shared" si="2"/>
        <v>0</v>
      </c>
      <c r="E56" s="25">
        <f t="shared" si="2"/>
        <v>61.292658600000003</v>
      </c>
      <c r="F56" s="25">
        <f t="shared" si="2"/>
        <v>382.63735069999996</v>
      </c>
      <c r="G56" s="25">
        <f t="shared" si="2"/>
        <v>30.3953539</v>
      </c>
      <c r="H56" s="25">
        <f t="shared" si="2"/>
        <v>0</v>
      </c>
      <c r="I56" s="25">
        <f t="shared" si="2"/>
        <v>181.03048659999999</v>
      </c>
      <c r="J56" s="25">
        <f t="shared" si="2"/>
        <v>7.1814086999999995</v>
      </c>
      <c r="K56" s="25">
        <f t="shared" si="2"/>
        <v>668.15652560000001</v>
      </c>
      <c r="L56" s="25"/>
      <c r="M56" s="25"/>
      <c r="N56" s="25"/>
      <c r="O56" s="25"/>
      <c r="P56" s="17"/>
      <c r="Q56" s="16" t="s">
        <v>30</v>
      </c>
      <c r="R56" s="25">
        <v>323.25</v>
      </c>
      <c r="S56" s="25">
        <v>159.91999999999999</v>
      </c>
      <c r="T56" s="25">
        <v>0</v>
      </c>
      <c r="U56" s="25">
        <v>5270.22</v>
      </c>
      <c r="V56" s="25">
        <v>32900.89</v>
      </c>
      <c r="W56" s="25">
        <v>2613.5300000000002</v>
      </c>
      <c r="X56" s="25">
        <v>0</v>
      </c>
      <c r="Y56" s="25">
        <v>15565.82</v>
      </c>
      <c r="Z56" s="25">
        <v>617.49</v>
      </c>
      <c r="AA56" s="25">
        <v>57451.12</v>
      </c>
      <c r="AB56" s="18"/>
      <c r="AC56" s="18"/>
      <c r="AD56" s="18"/>
      <c r="AE56" s="18"/>
      <c r="AF56" s="18"/>
      <c r="AJ56" s="51"/>
      <c r="AK56" s="51"/>
    </row>
    <row r="57" spans="1:37" s="19" customFormat="1" ht="10.5" customHeight="1" x14ac:dyDescent="0.2">
      <c r="A57" s="6" t="s">
        <v>56</v>
      </c>
      <c r="B57" s="17">
        <f t="shared" si="2"/>
        <v>3.5392416</v>
      </c>
      <c r="C57" s="17">
        <f t="shared" si="2"/>
        <v>1.8598695999999999</v>
      </c>
      <c r="D57" s="17">
        <f t="shared" si="2"/>
        <v>0</v>
      </c>
      <c r="E57" s="17">
        <f t="shared" si="2"/>
        <v>22.183410900000002</v>
      </c>
      <c r="F57" s="17">
        <f t="shared" si="2"/>
        <v>273.58598080000002</v>
      </c>
      <c r="G57" s="17">
        <f t="shared" si="2"/>
        <v>13.617683300000001</v>
      </c>
      <c r="H57" s="17">
        <f t="shared" si="2"/>
        <v>0</v>
      </c>
      <c r="I57" s="17">
        <f t="shared" si="2"/>
        <v>95.764792700000001</v>
      </c>
      <c r="J57" s="17">
        <f t="shared" si="2"/>
        <v>3.1541722999999995</v>
      </c>
      <c r="K57" s="17">
        <f t="shared" si="2"/>
        <v>413.70515119999999</v>
      </c>
      <c r="L57" s="17"/>
      <c r="M57" s="17"/>
      <c r="N57" s="17"/>
      <c r="O57" s="17"/>
      <c r="P57" s="17"/>
      <c r="Q57" s="6" t="s">
        <v>56</v>
      </c>
      <c r="R57" s="17">
        <v>304.32</v>
      </c>
      <c r="S57" s="17">
        <v>159.91999999999999</v>
      </c>
      <c r="T57" s="17">
        <v>0</v>
      </c>
      <c r="U57" s="17">
        <v>1907.43</v>
      </c>
      <c r="V57" s="17">
        <v>23524.16</v>
      </c>
      <c r="W57" s="17">
        <v>1170.9100000000001</v>
      </c>
      <c r="X57" s="17">
        <v>0</v>
      </c>
      <c r="Y57" s="17">
        <v>8234.2900000000009</v>
      </c>
      <c r="Z57" s="17">
        <v>271.20999999999998</v>
      </c>
      <c r="AA57" s="17">
        <v>35572.239999999998</v>
      </c>
      <c r="AB57" s="18"/>
      <c r="AC57" s="18"/>
      <c r="AD57" s="18"/>
      <c r="AE57" s="18"/>
      <c r="AF57" s="18"/>
      <c r="AJ57" s="51"/>
      <c r="AK57" s="51"/>
    </row>
    <row r="58" spans="1:37" s="19" customFormat="1" ht="10.5" customHeight="1" x14ac:dyDescent="0.2">
      <c r="A58" s="6" t="s">
        <v>57</v>
      </c>
      <c r="B58" s="17">
        <f t="shared" si="2"/>
        <v>0.122115</v>
      </c>
      <c r="C58" s="17">
        <f t="shared" si="2"/>
        <v>0</v>
      </c>
      <c r="D58" s="17">
        <f t="shared" si="2"/>
        <v>0</v>
      </c>
      <c r="E58" s="17">
        <f t="shared" si="2"/>
        <v>7.1589627999999994</v>
      </c>
      <c r="F58" s="17">
        <f t="shared" si="2"/>
        <v>29.815482100000001</v>
      </c>
      <c r="G58" s="17">
        <f t="shared" si="2"/>
        <v>0.59789829999999999</v>
      </c>
      <c r="H58" s="17">
        <f t="shared" si="2"/>
        <v>0</v>
      </c>
      <c r="I58" s="17">
        <f t="shared" si="2"/>
        <v>14.434109299999999</v>
      </c>
      <c r="J58" s="17">
        <f t="shared" si="2"/>
        <v>0.94016920000000004</v>
      </c>
      <c r="K58" s="17">
        <f t="shared" si="2"/>
        <v>53.068853000000004</v>
      </c>
      <c r="L58" s="17"/>
      <c r="M58" s="17"/>
      <c r="N58" s="17"/>
      <c r="O58" s="17"/>
      <c r="P58" s="17"/>
      <c r="Q58" s="6" t="s">
        <v>57</v>
      </c>
      <c r="R58" s="17">
        <v>10.5</v>
      </c>
      <c r="S58" s="17">
        <v>0</v>
      </c>
      <c r="T58" s="17">
        <v>0</v>
      </c>
      <c r="U58" s="17">
        <v>615.55999999999995</v>
      </c>
      <c r="V58" s="17">
        <v>2563.67</v>
      </c>
      <c r="W58" s="17">
        <v>51.41</v>
      </c>
      <c r="X58" s="17">
        <v>0</v>
      </c>
      <c r="Y58" s="17">
        <v>1241.1099999999999</v>
      </c>
      <c r="Z58" s="17">
        <v>80.84</v>
      </c>
      <c r="AA58" s="17">
        <v>4563.1000000000004</v>
      </c>
      <c r="AB58" s="18"/>
      <c r="AC58" s="18"/>
      <c r="AD58" s="18"/>
      <c r="AE58" s="18"/>
      <c r="AF58" s="18"/>
      <c r="AJ58" s="51"/>
      <c r="AK58" s="51"/>
    </row>
    <row r="59" spans="1:37" s="19" customFormat="1" ht="10.5" customHeight="1" x14ac:dyDescent="0.2">
      <c r="A59" s="6" t="s">
        <v>58</v>
      </c>
      <c r="B59" s="17">
        <f t="shared" si="2"/>
        <v>4.0821299999999998E-2</v>
      </c>
      <c r="C59" s="17">
        <f t="shared" si="2"/>
        <v>0</v>
      </c>
      <c r="D59" s="17">
        <f t="shared" si="2"/>
        <v>0</v>
      </c>
      <c r="E59" s="17">
        <f t="shared" si="2"/>
        <v>22.731183899999998</v>
      </c>
      <c r="F59" s="17">
        <f t="shared" si="2"/>
        <v>78.456328899999988</v>
      </c>
      <c r="G59" s="17">
        <f t="shared" si="2"/>
        <v>14.1569664</v>
      </c>
      <c r="H59" s="17">
        <f t="shared" si="2"/>
        <v>0</v>
      </c>
      <c r="I59" s="17">
        <f t="shared" si="2"/>
        <v>66.936464999999998</v>
      </c>
      <c r="J59" s="17">
        <f t="shared" si="2"/>
        <v>3.0549683999999999</v>
      </c>
      <c r="K59" s="17">
        <f t="shared" si="2"/>
        <v>185.37685020000001</v>
      </c>
      <c r="L59" s="17"/>
      <c r="M59" s="17"/>
      <c r="N59" s="17"/>
      <c r="O59" s="17"/>
      <c r="P59" s="17"/>
      <c r="Q59" s="6" t="s">
        <v>58</v>
      </c>
      <c r="R59" s="17">
        <v>3.51</v>
      </c>
      <c r="S59" s="17">
        <v>0</v>
      </c>
      <c r="T59" s="17">
        <v>0</v>
      </c>
      <c r="U59" s="17">
        <v>1954.53</v>
      </c>
      <c r="V59" s="17">
        <v>6746.03</v>
      </c>
      <c r="W59" s="17">
        <v>1217.28</v>
      </c>
      <c r="X59" s="17">
        <v>0</v>
      </c>
      <c r="Y59" s="17">
        <v>5755.5</v>
      </c>
      <c r="Z59" s="17">
        <v>262.68</v>
      </c>
      <c r="AA59" s="17">
        <v>15939.54</v>
      </c>
      <c r="AB59" s="18"/>
      <c r="AC59" s="18"/>
      <c r="AD59" s="18"/>
      <c r="AE59" s="18"/>
      <c r="AF59" s="18"/>
      <c r="AJ59" s="51"/>
      <c r="AK59" s="51"/>
    </row>
    <row r="60" spans="1:37" s="19" customFormat="1" ht="11.25" customHeight="1" x14ac:dyDescent="0.2">
      <c r="A60" s="6" t="s">
        <v>59</v>
      </c>
      <c r="B60" s="17">
        <f t="shared" si="2"/>
        <v>0</v>
      </c>
      <c r="C60" s="17">
        <f t="shared" si="2"/>
        <v>0</v>
      </c>
      <c r="D60" s="17">
        <f t="shared" si="2"/>
        <v>0</v>
      </c>
      <c r="E60" s="17">
        <f t="shared" si="2"/>
        <v>9.2189847</v>
      </c>
      <c r="F60" s="17">
        <f t="shared" si="2"/>
        <v>0.77967520000000001</v>
      </c>
      <c r="G60" s="17">
        <f t="shared" si="2"/>
        <v>2.0228058999999998</v>
      </c>
      <c r="H60" s="17">
        <f t="shared" si="2"/>
        <v>0</v>
      </c>
      <c r="I60" s="17">
        <f t="shared" si="2"/>
        <v>3.8951196000000001</v>
      </c>
      <c r="J60" s="17">
        <f t="shared" si="2"/>
        <v>3.1982499999999997E-2</v>
      </c>
      <c r="K60" s="17">
        <f t="shared" si="2"/>
        <v>15.948567899999999</v>
      </c>
      <c r="L60" s="17"/>
      <c r="M60" s="17"/>
      <c r="N60" s="17"/>
      <c r="O60" s="17"/>
      <c r="P60" s="17"/>
      <c r="Q60" s="6" t="s">
        <v>59</v>
      </c>
      <c r="R60" s="17">
        <v>0</v>
      </c>
      <c r="S60" s="17">
        <v>0</v>
      </c>
      <c r="T60" s="17">
        <v>0</v>
      </c>
      <c r="U60" s="17">
        <v>792.69</v>
      </c>
      <c r="V60" s="17">
        <v>67.040000000000006</v>
      </c>
      <c r="W60" s="17">
        <v>173.93</v>
      </c>
      <c r="X60" s="17">
        <v>0</v>
      </c>
      <c r="Y60" s="17">
        <v>334.92</v>
      </c>
      <c r="Z60" s="17">
        <v>2.75</v>
      </c>
      <c r="AA60" s="17">
        <v>1371.33</v>
      </c>
      <c r="AB60" s="18"/>
      <c r="AC60" s="18"/>
      <c r="AD60" s="18"/>
      <c r="AE60" s="18"/>
      <c r="AF60" s="18"/>
      <c r="AJ60" s="51"/>
      <c r="AK60" s="51"/>
    </row>
    <row r="61" spans="1:37" s="19" customFormat="1" ht="10.5" customHeight="1" x14ac:dyDescent="0.2">
      <c r="A61" s="27" t="s">
        <v>60</v>
      </c>
      <c r="B61" s="28">
        <f t="shared" si="2"/>
        <v>5.7219599999999995E-2</v>
      </c>
      <c r="C61" s="28">
        <f t="shared" si="2"/>
        <v>0</v>
      </c>
      <c r="D61" s="28">
        <f t="shared" si="2"/>
        <v>0</v>
      </c>
      <c r="E61" s="28">
        <f t="shared" si="2"/>
        <v>0</v>
      </c>
      <c r="F61" s="28">
        <f t="shared" si="2"/>
        <v>0</v>
      </c>
      <c r="G61" s="28">
        <f t="shared" si="2"/>
        <v>0</v>
      </c>
      <c r="H61" s="28">
        <f t="shared" si="2"/>
        <v>0</v>
      </c>
      <c r="I61" s="28">
        <f t="shared" si="2"/>
        <v>0</v>
      </c>
      <c r="J61" s="28">
        <f t="shared" si="2"/>
        <v>0</v>
      </c>
      <c r="K61" s="28">
        <f t="shared" si="2"/>
        <v>5.7219599999999995E-2</v>
      </c>
      <c r="L61" s="17"/>
      <c r="M61" s="17"/>
      <c r="N61" s="17"/>
      <c r="O61" s="17"/>
      <c r="P61" s="17"/>
      <c r="Q61" s="27" t="s">
        <v>60</v>
      </c>
      <c r="R61" s="28">
        <v>4.92</v>
      </c>
      <c r="S61" s="28">
        <v>0</v>
      </c>
      <c r="T61" s="28">
        <v>0</v>
      </c>
      <c r="U61" s="28">
        <v>0</v>
      </c>
      <c r="V61" s="28">
        <v>0</v>
      </c>
      <c r="W61" s="28">
        <v>0</v>
      </c>
      <c r="X61" s="28">
        <v>0</v>
      </c>
      <c r="Y61" s="28">
        <v>0</v>
      </c>
      <c r="Z61" s="28">
        <v>0</v>
      </c>
      <c r="AA61" s="28">
        <v>4.92</v>
      </c>
      <c r="AB61" s="18"/>
      <c r="AC61" s="18"/>
      <c r="AD61" s="18"/>
      <c r="AE61" s="18"/>
      <c r="AF61" s="18"/>
      <c r="AJ61" s="51"/>
      <c r="AK61" s="51"/>
    </row>
    <row r="62" spans="1:37" s="35" customFormat="1" ht="10.5" customHeight="1" thickBot="1" x14ac:dyDescent="0.3">
      <c r="A62" s="32" t="s">
        <v>61</v>
      </c>
      <c r="B62" s="33">
        <f t="shared" si="2"/>
        <v>0</v>
      </c>
      <c r="C62" s="33">
        <f t="shared" si="2"/>
        <v>0.45263960000000003</v>
      </c>
      <c r="D62" s="33">
        <f t="shared" si="2"/>
        <v>0</v>
      </c>
      <c r="E62" s="33">
        <f t="shared" si="2"/>
        <v>57.225647600000002</v>
      </c>
      <c r="F62" s="33">
        <f t="shared" si="2"/>
        <v>1.4510751</v>
      </c>
      <c r="G62" s="33">
        <f t="shared" si="2"/>
        <v>0</v>
      </c>
      <c r="H62" s="33">
        <f t="shared" si="2"/>
        <v>0</v>
      </c>
      <c r="I62" s="33">
        <f t="shared" si="2"/>
        <v>0</v>
      </c>
      <c r="J62" s="33">
        <f t="shared" si="2"/>
        <v>0</v>
      </c>
      <c r="K62" s="33">
        <f t="shared" si="2"/>
        <v>59.129362299999997</v>
      </c>
      <c r="L62" s="25"/>
      <c r="M62" s="25"/>
      <c r="N62" s="25"/>
      <c r="O62" s="25"/>
      <c r="P62" s="25"/>
      <c r="Q62" s="32" t="s">
        <v>61</v>
      </c>
      <c r="R62" s="33">
        <v>0</v>
      </c>
      <c r="S62" s="33">
        <v>38.92</v>
      </c>
      <c r="T62" s="33">
        <v>0</v>
      </c>
      <c r="U62" s="33">
        <v>4920.5200000000004</v>
      </c>
      <c r="V62" s="33">
        <v>124.77</v>
      </c>
      <c r="W62" s="33">
        <v>0</v>
      </c>
      <c r="X62" s="33">
        <v>0</v>
      </c>
      <c r="Y62" s="33">
        <v>0</v>
      </c>
      <c r="Z62" s="33">
        <v>0</v>
      </c>
      <c r="AA62" s="33">
        <v>5084.21</v>
      </c>
      <c r="AB62" s="34"/>
      <c r="AC62" s="34"/>
      <c r="AD62" s="34"/>
      <c r="AE62" s="34"/>
      <c r="AF62" s="34"/>
      <c r="AJ62" s="51"/>
      <c r="AK62" s="51"/>
    </row>
    <row r="63" spans="1:37" ht="12" customHeight="1" thickTop="1" x14ac:dyDescent="0.25">
      <c r="A63" s="36" t="s">
        <v>62</v>
      </c>
      <c r="B63" s="36"/>
      <c r="C63" s="36"/>
      <c r="D63" s="36"/>
      <c r="E63" s="36"/>
      <c r="F63" s="36"/>
      <c r="G63" s="36"/>
      <c r="H63" s="6"/>
      <c r="I63" s="6"/>
      <c r="J63" s="6"/>
      <c r="K63" s="6"/>
      <c r="L63" s="6"/>
      <c r="M63" s="6"/>
      <c r="N63" s="6"/>
      <c r="O63" s="6"/>
      <c r="Q63" s="36"/>
      <c r="R63" s="36"/>
      <c r="S63" s="36"/>
      <c r="T63" s="36"/>
      <c r="U63" s="36"/>
      <c r="V63" s="36"/>
      <c r="W63" s="36"/>
      <c r="X63" s="6"/>
      <c r="Y63" s="6"/>
      <c r="Z63" s="6"/>
      <c r="AA63" s="6"/>
    </row>
    <row r="64" spans="1:37" ht="10" customHeight="1" x14ac:dyDescent="0.25">
      <c r="A64" s="36" t="s">
        <v>63</v>
      </c>
      <c r="B64" s="36"/>
      <c r="C64" s="36"/>
      <c r="D64" s="36"/>
      <c r="E64" s="36"/>
      <c r="F64" s="36"/>
      <c r="G64" s="36"/>
      <c r="H64" s="6"/>
      <c r="I64" s="6"/>
      <c r="J64" s="6"/>
      <c r="K64" s="6"/>
      <c r="L64" s="6"/>
      <c r="M64" s="6"/>
      <c r="N64" s="6"/>
      <c r="O64" s="6"/>
      <c r="Q64" s="36"/>
      <c r="R64" s="36"/>
      <c r="S64" s="36"/>
      <c r="T64" s="36"/>
      <c r="U64" s="36"/>
      <c r="V64" s="36"/>
      <c r="W64" s="36"/>
      <c r="X64" s="6"/>
      <c r="Y64" s="6"/>
      <c r="Z64" s="6"/>
      <c r="AA64" s="6"/>
    </row>
    <row r="65" spans="1:27" ht="10" customHeight="1" x14ac:dyDescent="0.25">
      <c r="A65" s="36" t="s">
        <v>64</v>
      </c>
      <c r="B65" s="36"/>
      <c r="C65" s="36"/>
      <c r="D65" s="36"/>
      <c r="E65" s="36"/>
      <c r="F65" s="36"/>
      <c r="G65" s="36"/>
      <c r="H65" s="6"/>
      <c r="I65" s="6"/>
      <c r="J65" s="6"/>
      <c r="K65" s="6"/>
      <c r="L65" s="6"/>
      <c r="M65" s="6"/>
      <c r="N65" s="6"/>
      <c r="O65" s="6"/>
      <c r="Q65" s="36"/>
      <c r="R65" s="36"/>
      <c r="S65" s="36"/>
      <c r="T65" s="36"/>
      <c r="U65" s="36"/>
      <c r="V65" s="36"/>
      <c r="W65" s="36"/>
      <c r="X65" s="6"/>
      <c r="Y65" s="6"/>
      <c r="Z65" s="6"/>
      <c r="AA65" s="6"/>
    </row>
    <row r="66" spans="1:27" ht="10" customHeight="1" x14ac:dyDescent="0.25">
      <c r="A66" s="36" t="s">
        <v>65</v>
      </c>
      <c r="B66" s="36"/>
      <c r="C66" s="36"/>
      <c r="D66" s="36"/>
      <c r="E66" s="36"/>
      <c r="F66" s="36"/>
      <c r="G66" s="36"/>
      <c r="H66" s="6"/>
      <c r="I66" s="6"/>
      <c r="J66" s="6"/>
      <c r="K66" s="6"/>
      <c r="L66" s="6"/>
      <c r="M66" s="6"/>
      <c r="N66" s="6"/>
      <c r="O66" s="6"/>
      <c r="Q66" s="36"/>
      <c r="R66" s="36"/>
      <c r="S66" s="36"/>
      <c r="T66" s="36"/>
      <c r="U66" s="36"/>
      <c r="V66" s="36"/>
      <c r="W66" s="36"/>
      <c r="X66" s="6"/>
      <c r="Y66" s="6"/>
      <c r="Z66" s="6"/>
      <c r="AA66" s="6"/>
    </row>
    <row r="67" spans="1:27" ht="10" customHeight="1" x14ac:dyDescent="0.25">
      <c r="A67" s="36" t="s">
        <v>66</v>
      </c>
      <c r="B67" s="36"/>
      <c r="C67" s="36"/>
      <c r="D67" s="36"/>
      <c r="E67" s="36"/>
      <c r="F67" s="36"/>
      <c r="G67" s="36"/>
      <c r="H67" s="6"/>
      <c r="I67" s="6"/>
      <c r="J67" s="6"/>
      <c r="K67" s="6"/>
      <c r="L67" s="6"/>
      <c r="M67" s="6"/>
      <c r="N67" s="6"/>
      <c r="O67" s="6"/>
      <c r="Q67" s="36"/>
      <c r="R67" s="36"/>
      <c r="S67" s="36"/>
      <c r="T67" s="36"/>
      <c r="U67" s="36"/>
      <c r="V67" s="36"/>
      <c r="W67" s="36"/>
      <c r="X67" s="6"/>
      <c r="Y67" s="6"/>
      <c r="Z67" s="6"/>
      <c r="AA67" s="6"/>
    </row>
    <row r="68" spans="1:27" x14ac:dyDescent="0.25">
      <c r="A68" s="36" t="s">
        <v>81</v>
      </c>
      <c r="H68" s="6"/>
      <c r="I68" s="6"/>
      <c r="J68" s="6"/>
      <c r="K68" s="6"/>
      <c r="L68" s="6"/>
      <c r="M68" s="6"/>
      <c r="N68" s="6"/>
      <c r="O68" s="6"/>
      <c r="Q68" s="48"/>
    </row>
    <row r="69" spans="1:27" x14ac:dyDescent="0.25">
      <c r="A69" s="36" t="s">
        <v>78</v>
      </c>
    </row>
    <row r="70" spans="1:27" x14ac:dyDescent="0.25">
      <c r="A70" s="36" t="s">
        <v>115</v>
      </c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R70" s="37"/>
      <c r="S70" s="37"/>
      <c r="T70" s="37"/>
      <c r="U70" s="37"/>
      <c r="V70" s="37"/>
      <c r="W70" s="37"/>
      <c r="X70" s="37"/>
      <c r="Y70" s="37"/>
      <c r="Z70" s="37"/>
      <c r="AA70" s="37"/>
    </row>
    <row r="71" spans="1:27" x14ac:dyDescent="0.25">
      <c r="A71" s="52" t="s">
        <v>114</v>
      </c>
    </row>
  </sheetData>
  <dataValidations count="1">
    <dataValidation type="list" allowBlank="1" showInputMessage="1" showErrorMessage="1" sqref="M4" xr:uid="{79B10C1D-597F-4A0C-9539-CFAB40ECB112}">
      <formula1>$AD$5:$AD$7</formula1>
    </dataValidation>
  </dataValidations>
  <hyperlinks>
    <hyperlink ref="A71" r:id="rId1" xr:uid="{BB6C58BC-559C-4BE6-B0C1-C8C61DC59C76}"/>
  </hyperlinks>
  <pageMargins left="0.51181102362204722" right="0.51181102362204722" top="0.51181102362204722" bottom="0.51181102362204722" header="0.27559055118110237" footer="0.27559055118110237"/>
  <pageSetup paperSize="9" scale="94" firstPageNumber="27" orientation="portrait" useFirstPageNumber="1" r:id="rId2"/>
  <headerFooter alignWithMargins="0">
    <oddHeader>&amp;R&amp;"Arial,Bold"ENERGY</oddHeader>
    <oddFooter>&amp;C29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69672-EA10-4B00-8A69-3CA94FC4858A}">
  <sheetPr>
    <pageSetUpPr fitToPage="1"/>
  </sheetPr>
  <dimension ref="A1:AL71"/>
  <sheetViews>
    <sheetView zoomScaleNormal="100" workbookViewId="0"/>
  </sheetViews>
  <sheetFormatPr defaultColWidth="9.1796875" defaultRowHeight="12.5" x14ac:dyDescent="0.25"/>
  <cols>
    <col min="1" max="1" width="19.1796875" style="11" customWidth="1"/>
    <col min="2" max="2" width="6.453125" style="11" customWidth="1"/>
    <col min="3" max="3" width="11.54296875" style="11" customWidth="1"/>
    <col min="4" max="4" width="7.1796875" style="11" customWidth="1"/>
    <col min="5" max="5" width="9" style="11" customWidth="1"/>
    <col min="6" max="6" width="6.81640625" style="11" customWidth="1"/>
    <col min="7" max="7" width="9.54296875" style="11" customWidth="1"/>
    <col min="8" max="8" width="8.453125" style="11" customWidth="1"/>
    <col min="9" max="9" width="8.54296875" style="11" customWidth="1"/>
    <col min="10" max="10" width="5.26953125" style="11" customWidth="1"/>
    <col min="11" max="12" width="7.453125" style="11" customWidth="1"/>
    <col min="13" max="13" width="32.81640625" style="11" customWidth="1"/>
    <col min="14" max="15" width="7.453125" style="11" customWidth="1"/>
    <col min="16" max="16" width="9.1796875" style="11" customWidth="1"/>
    <col min="17" max="17" width="19.1796875" style="11" customWidth="1"/>
    <col min="18" max="18" width="6.453125" style="11" customWidth="1"/>
    <col min="19" max="19" width="11.54296875" style="11" customWidth="1"/>
    <col min="20" max="20" width="7.1796875" style="11" customWidth="1"/>
    <col min="21" max="21" width="9" style="11" customWidth="1"/>
    <col min="22" max="22" width="6.81640625" style="11" customWidth="1"/>
    <col min="23" max="23" width="9.54296875" style="11" customWidth="1"/>
    <col min="24" max="24" width="8.453125" style="11" customWidth="1"/>
    <col min="25" max="25" width="8.54296875" style="11" customWidth="1"/>
    <col min="26" max="26" width="5.26953125" style="11" customWidth="1"/>
    <col min="27" max="27" width="7.453125" style="11" customWidth="1"/>
    <col min="28" max="29" width="9.26953125" style="11" customWidth="1"/>
    <col min="30" max="30" width="23.81640625" style="11" customWidth="1"/>
    <col min="31" max="31" width="9.26953125" style="11" customWidth="1"/>
    <col min="32" max="32" width="9.7265625" style="11" customWidth="1"/>
    <col min="33" max="16384" width="9.1796875" style="11"/>
  </cols>
  <sheetData>
    <row r="1" spans="1:38" s="4" customFormat="1" ht="21.75" customHeight="1" x14ac:dyDescent="0.5">
      <c r="A1" s="1" t="s">
        <v>82</v>
      </c>
      <c r="B1" s="2"/>
      <c r="C1" s="2"/>
      <c r="D1" s="2"/>
      <c r="E1" s="2"/>
      <c r="F1" s="2"/>
      <c r="G1" s="2"/>
      <c r="H1" s="3"/>
      <c r="J1" s="5"/>
      <c r="Q1" s="1" t="str">
        <f>A1</f>
        <v>Aggregate energy balance 2021</v>
      </c>
      <c r="R1" s="2"/>
      <c r="S1" s="2"/>
      <c r="T1" s="2"/>
      <c r="U1" s="2"/>
      <c r="V1" s="2"/>
      <c r="W1" s="2"/>
      <c r="X1" s="3"/>
      <c r="Z1" s="5"/>
    </row>
    <row r="2" spans="1:38" ht="23.5" thickBot="1" x14ac:dyDescent="0.55000000000000004">
      <c r="A2" s="1" t="s">
        <v>0</v>
      </c>
      <c r="B2" s="6"/>
      <c r="C2" s="6"/>
      <c r="D2" s="6"/>
      <c r="E2" s="6"/>
      <c r="F2" s="6"/>
      <c r="G2" s="7"/>
      <c r="H2" s="8"/>
      <c r="I2" s="9"/>
      <c r="J2" s="9"/>
      <c r="K2" s="40" t="str">
        <f>M4</f>
        <v>Terawatt hours</v>
      </c>
      <c r="L2" s="10"/>
      <c r="M2" s="10"/>
      <c r="N2" s="10"/>
      <c r="O2" s="10"/>
      <c r="Q2" s="1" t="s">
        <v>0</v>
      </c>
      <c r="R2" s="6"/>
      <c r="S2" s="6"/>
      <c r="T2" s="6"/>
      <c r="U2" s="6"/>
      <c r="V2" s="6"/>
      <c r="W2" s="7"/>
      <c r="X2" s="8"/>
      <c r="Y2" s="9"/>
      <c r="Z2" s="9"/>
      <c r="AA2" s="10" t="s">
        <v>1</v>
      </c>
    </row>
    <row r="3" spans="1:38" s="15" customFormat="1" ht="33.75" customHeight="1" thickTop="1" x14ac:dyDescent="0.25">
      <c r="A3" s="12"/>
      <c r="B3" s="13" t="s">
        <v>2</v>
      </c>
      <c r="C3" s="14" t="s">
        <v>3</v>
      </c>
      <c r="D3" s="13" t="s">
        <v>4</v>
      </c>
      <c r="E3" s="13" t="s">
        <v>5</v>
      </c>
      <c r="F3" s="14" t="s">
        <v>6</v>
      </c>
      <c r="G3" s="14" t="s">
        <v>7</v>
      </c>
      <c r="H3" s="13" t="s">
        <v>8</v>
      </c>
      <c r="I3" s="13" t="s">
        <v>9</v>
      </c>
      <c r="J3" s="13" t="s">
        <v>10</v>
      </c>
      <c r="K3" s="13" t="s">
        <v>11</v>
      </c>
      <c r="L3" s="38"/>
      <c r="M3" s="43" t="s">
        <v>76</v>
      </c>
      <c r="N3" s="44"/>
      <c r="O3" s="38"/>
      <c r="Q3" s="12"/>
      <c r="R3" s="13" t="s">
        <v>2</v>
      </c>
      <c r="S3" s="14" t="s">
        <v>70</v>
      </c>
      <c r="T3" s="13" t="s">
        <v>4</v>
      </c>
      <c r="U3" s="13" t="s">
        <v>5</v>
      </c>
      <c r="V3" s="14" t="s">
        <v>71</v>
      </c>
      <c r="W3" s="14" t="s">
        <v>72</v>
      </c>
      <c r="X3" s="13" t="s">
        <v>8</v>
      </c>
      <c r="Y3" s="13" t="s">
        <v>9</v>
      </c>
      <c r="Z3" s="13" t="s">
        <v>10</v>
      </c>
      <c r="AA3" s="13" t="s">
        <v>11</v>
      </c>
    </row>
    <row r="4" spans="1:38" s="19" customFormat="1" ht="10.5" customHeight="1" x14ac:dyDescent="0.25">
      <c r="A4" s="16" t="s">
        <v>12</v>
      </c>
      <c r="B4" s="17"/>
      <c r="C4" s="18"/>
      <c r="D4" s="18"/>
      <c r="E4" s="18"/>
      <c r="F4" s="18"/>
      <c r="G4" s="18"/>
      <c r="H4" s="18"/>
      <c r="I4" s="18"/>
      <c r="J4" s="18"/>
      <c r="K4" s="18"/>
      <c r="L4" s="18"/>
      <c r="M4" s="45" t="s">
        <v>68</v>
      </c>
      <c r="N4" s="46">
        <f>IF(M4=AD5,AE5,IF(M4=AD6,AE6,AE7))</f>
        <v>1.163E-2</v>
      </c>
      <c r="O4" s="18"/>
      <c r="Q4" s="16" t="s">
        <v>12</v>
      </c>
      <c r="R4" s="17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</row>
    <row r="5" spans="1:38" s="19" customFormat="1" ht="10.5" customHeight="1" x14ac:dyDescent="0.2">
      <c r="A5" s="6" t="s">
        <v>79</v>
      </c>
      <c r="B5" s="17">
        <f>R5*$N$4</f>
        <v>8.5616570999999997</v>
      </c>
      <c r="C5" s="17">
        <f t="shared" ref="C5:K19" si="0">S5*$N$4</f>
        <v>0</v>
      </c>
      <c r="D5" s="17">
        <f t="shared" si="0"/>
        <v>520.32352509999998</v>
      </c>
      <c r="E5" s="17">
        <f t="shared" si="0"/>
        <v>0</v>
      </c>
      <c r="F5" s="17">
        <f t="shared" si="0"/>
        <v>364.28625740000001</v>
      </c>
      <c r="G5" s="17">
        <f t="shared" si="0"/>
        <v>151.3711954</v>
      </c>
      <c r="H5" s="17">
        <f t="shared" si="0"/>
        <v>198.14670649999999</v>
      </c>
      <c r="I5" s="17">
        <f t="shared" si="0"/>
        <v>0</v>
      </c>
      <c r="J5" s="17">
        <f t="shared" si="0"/>
        <v>0</v>
      </c>
      <c r="K5" s="17">
        <f t="shared" si="0"/>
        <v>1242.6894577999999</v>
      </c>
      <c r="L5" s="17"/>
      <c r="M5" s="17"/>
      <c r="N5" s="17"/>
      <c r="O5" s="17"/>
      <c r="P5" s="17"/>
      <c r="Q5" s="6" t="s">
        <v>79</v>
      </c>
      <c r="R5" s="17">
        <v>736.17</v>
      </c>
      <c r="S5" s="17">
        <v>0</v>
      </c>
      <c r="T5" s="17">
        <v>44739.77</v>
      </c>
      <c r="U5" s="17">
        <v>0</v>
      </c>
      <c r="V5" s="17">
        <v>31322.98</v>
      </c>
      <c r="W5" s="17">
        <v>13015.58</v>
      </c>
      <c r="X5" s="17">
        <v>17037.55</v>
      </c>
      <c r="Y5" s="17">
        <v>0</v>
      </c>
      <c r="Z5" s="17">
        <v>0</v>
      </c>
      <c r="AA5" s="17">
        <v>106852.06</v>
      </c>
      <c r="AB5" s="18"/>
      <c r="AC5" s="18" t="s">
        <v>67</v>
      </c>
      <c r="AD5" s="18" t="s">
        <v>1</v>
      </c>
      <c r="AE5" s="18">
        <v>1</v>
      </c>
      <c r="AF5" s="18"/>
      <c r="AJ5" s="51"/>
      <c r="AK5" s="51"/>
      <c r="AL5" s="51"/>
    </row>
    <row r="6" spans="1:38" s="19" customFormat="1" ht="10.5" customHeight="1" x14ac:dyDescent="0.2">
      <c r="A6" s="6" t="s">
        <v>13</v>
      </c>
      <c r="B6" s="17">
        <f t="shared" ref="B6:K43" si="1">R6*$N$4</f>
        <v>37.1762254</v>
      </c>
      <c r="C6" s="17">
        <f t="shared" si="0"/>
        <v>9.0762845999999993</v>
      </c>
      <c r="D6" s="17">
        <f t="shared" si="0"/>
        <v>531.03289429999995</v>
      </c>
      <c r="E6" s="17">
        <f t="shared" si="0"/>
        <v>320.97253209999997</v>
      </c>
      <c r="F6" s="17">
        <f t="shared" si="0"/>
        <v>560.84418959999994</v>
      </c>
      <c r="G6" s="17">
        <f t="shared" si="0"/>
        <v>66.450679899999997</v>
      </c>
      <c r="H6" s="17">
        <f t="shared" si="0"/>
        <v>0</v>
      </c>
      <c r="I6" s="17">
        <f t="shared" si="0"/>
        <v>28.8186748</v>
      </c>
      <c r="J6" s="17">
        <f t="shared" si="0"/>
        <v>0</v>
      </c>
      <c r="K6" s="17">
        <f t="shared" si="0"/>
        <v>1554.3714807000001</v>
      </c>
      <c r="L6" s="17"/>
      <c r="M6" s="17"/>
      <c r="N6" s="17"/>
      <c r="O6" s="17"/>
      <c r="P6" s="17"/>
      <c r="Q6" s="6" t="s">
        <v>13</v>
      </c>
      <c r="R6" s="17">
        <v>3196.58</v>
      </c>
      <c r="S6" s="17">
        <v>780.42</v>
      </c>
      <c r="T6" s="17">
        <v>45660.61</v>
      </c>
      <c r="U6" s="17">
        <v>27598.67</v>
      </c>
      <c r="V6" s="17">
        <v>48223.92</v>
      </c>
      <c r="W6" s="17">
        <v>5713.73</v>
      </c>
      <c r="X6" s="17">
        <v>0</v>
      </c>
      <c r="Y6" s="17">
        <v>2477.96</v>
      </c>
      <c r="Z6" s="17">
        <v>0</v>
      </c>
      <c r="AA6" s="17">
        <v>133651.89000000001</v>
      </c>
      <c r="AB6" s="18"/>
      <c r="AC6" s="18"/>
      <c r="AD6" s="18" t="s">
        <v>69</v>
      </c>
      <c r="AE6" s="42">
        <v>4.1868000000000002E-2</v>
      </c>
      <c r="AF6" s="18"/>
      <c r="AJ6" s="51"/>
      <c r="AK6" s="51"/>
    </row>
    <row r="7" spans="1:38" s="19" customFormat="1" ht="10.5" customHeight="1" x14ac:dyDescent="0.2">
      <c r="A7" s="6" t="s">
        <v>14</v>
      </c>
      <c r="B7" s="17">
        <f t="shared" si="1"/>
        <v>-8.6403922000000009</v>
      </c>
      <c r="C7" s="17">
        <f t="shared" si="0"/>
        <v>-9.1644400000000001E-2</v>
      </c>
      <c r="D7" s="17">
        <f t="shared" si="0"/>
        <v>-440.60127069999999</v>
      </c>
      <c r="E7" s="17">
        <f t="shared" si="0"/>
        <v>-232.30622620000003</v>
      </c>
      <c r="F7" s="17">
        <f t="shared" si="0"/>
        <v>-75.681759799999995</v>
      </c>
      <c r="G7" s="17">
        <f t="shared" si="0"/>
        <v>-4.7552744000000002</v>
      </c>
      <c r="H7" s="17">
        <f t="shared" si="0"/>
        <v>0</v>
      </c>
      <c r="I7" s="17">
        <f t="shared" si="0"/>
        <v>-4.1943595</v>
      </c>
      <c r="J7" s="17">
        <f t="shared" si="0"/>
        <v>0</v>
      </c>
      <c r="K7" s="17">
        <f t="shared" si="0"/>
        <v>-766.2708108999999</v>
      </c>
      <c r="L7" s="17"/>
      <c r="M7" s="17"/>
      <c r="N7" s="17"/>
      <c r="O7" s="17"/>
      <c r="P7" s="17"/>
      <c r="Q7" s="6" t="s">
        <v>14</v>
      </c>
      <c r="R7" s="17">
        <v>-742.94</v>
      </c>
      <c r="S7" s="17">
        <v>-7.88</v>
      </c>
      <c r="T7" s="17">
        <v>-37884.89</v>
      </c>
      <c r="U7" s="17">
        <v>-19974.740000000002</v>
      </c>
      <c r="V7" s="17">
        <v>-6507.46</v>
      </c>
      <c r="W7" s="17">
        <v>-408.88</v>
      </c>
      <c r="X7" s="17">
        <v>0</v>
      </c>
      <c r="Y7" s="17">
        <v>-360.65</v>
      </c>
      <c r="Z7" s="17">
        <v>0</v>
      </c>
      <c r="AA7" s="17">
        <v>-65887.429999999993</v>
      </c>
      <c r="AB7" s="18"/>
      <c r="AC7" s="18"/>
      <c r="AD7" s="18" t="s">
        <v>68</v>
      </c>
      <c r="AE7" s="41">
        <v>1.163E-2</v>
      </c>
      <c r="AF7" s="18"/>
      <c r="AJ7" s="51"/>
      <c r="AK7" s="51"/>
    </row>
    <row r="8" spans="1:38" s="19" customFormat="1" ht="10.5" customHeight="1" x14ac:dyDescent="0.2">
      <c r="A8" s="6" t="s">
        <v>15</v>
      </c>
      <c r="B8" s="17">
        <f t="shared" si="1"/>
        <v>0</v>
      </c>
      <c r="C8" s="17">
        <f t="shared" si="0"/>
        <v>0</v>
      </c>
      <c r="D8" s="17">
        <f t="shared" si="0"/>
        <v>0</v>
      </c>
      <c r="E8" s="17">
        <f t="shared" si="0"/>
        <v>-24.0879397</v>
      </c>
      <c r="F8" s="17">
        <f t="shared" si="0"/>
        <v>0</v>
      </c>
      <c r="G8" s="17">
        <f t="shared" si="0"/>
        <v>0</v>
      </c>
      <c r="H8" s="17">
        <f t="shared" si="0"/>
        <v>0</v>
      </c>
      <c r="I8" s="17">
        <f t="shared" si="0"/>
        <v>0</v>
      </c>
      <c r="J8" s="17">
        <f t="shared" si="0"/>
        <v>0</v>
      </c>
      <c r="K8" s="17">
        <f t="shared" si="0"/>
        <v>-24.0879397</v>
      </c>
      <c r="L8" s="17"/>
      <c r="M8" s="17"/>
      <c r="N8" s="17"/>
      <c r="O8" s="17"/>
      <c r="P8" s="17"/>
      <c r="Q8" s="6" t="s">
        <v>15</v>
      </c>
      <c r="R8" s="17">
        <v>0</v>
      </c>
      <c r="S8" s="17">
        <v>0</v>
      </c>
      <c r="T8" s="17">
        <v>0</v>
      </c>
      <c r="U8" s="17">
        <v>-2071.19</v>
      </c>
      <c r="V8" s="17">
        <v>0</v>
      </c>
      <c r="W8" s="17">
        <v>0</v>
      </c>
      <c r="X8" s="17">
        <v>0</v>
      </c>
      <c r="Y8" s="17">
        <v>0</v>
      </c>
      <c r="Z8" s="17">
        <v>0</v>
      </c>
      <c r="AA8" s="17">
        <v>-2071.19</v>
      </c>
      <c r="AB8" s="18"/>
      <c r="AC8" s="18"/>
      <c r="AD8" s="18"/>
      <c r="AE8" s="18"/>
      <c r="AF8" s="18"/>
      <c r="AJ8" s="51"/>
      <c r="AK8" s="51"/>
    </row>
    <row r="9" spans="1:38" s="19" customFormat="1" ht="10.5" customHeight="1" x14ac:dyDescent="0.2">
      <c r="A9" s="6" t="s">
        <v>16</v>
      </c>
      <c r="B9" s="24">
        <f t="shared" si="1"/>
        <v>18.942013599999999</v>
      </c>
      <c r="C9" s="24">
        <f t="shared" si="0"/>
        <v>1.7560137</v>
      </c>
      <c r="D9" s="24">
        <f t="shared" si="0"/>
        <v>1.8608</v>
      </c>
      <c r="E9" s="24">
        <f t="shared" si="0"/>
        <v>17.338003999999998</v>
      </c>
      <c r="F9" s="24">
        <f t="shared" si="0"/>
        <v>1.9506998999999998</v>
      </c>
      <c r="G9" s="24">
        <f t="shared" si="0"/>
        <v>-1.7677599999999998E-2</v>
      </c>
      <c r="H9" s="24">
        <f t="shared" si="0"/>
        <v>0</v>
      </c>
      <c r="I9" s="24">
        <f t="shared" si="0"/>
        <v>0</v>
      </c>
      <c r="J9" s="24">
        <f t="shared" si="0"/>
        <v>0</v>
      </c>
      <c r="K9" s="24">
        <f t="shared" si="0"/>
        <v>41.8298536</v>
      </c>
      <c r="L9" s="20"/>
      <c r="M9" s="20"/>
      <c r="N9" s="20"/>
      <c r="O9" s="20"/>
      <c r="P9" s="20"/>
      <c r="Q9" s="6" t="s">
        <v>73</v>
      </c>
      <c r="R9" s="24">
        <v>1628.72</v>
      </c>
      <c r="S9" s="24">
        <v>150.99</v>
      </c>
      <c r="T9" s="24">
        <v>160</v>
      </c>
      <c r="U9" s="24">
        <v>1490.8</v>
      </c>
      <c r="V9" s="24">
        <v>167.73</v>
      </c>
      <c r="W9" s="24">
        <v>-1.52</v>
      </c>
      <c r="X9" s="24">
        <v>0</v>
      </c>
      <c r="Y9" s="24">
        <v>0</v>
      </c>
      <c r="Z9" s="24">
        <v>0</v>
      </c>
      <c r="AA9" s="24">
        <v>3596.72</v>
      </c>
      <c r="AB9" s="18"/>
      <c r="AC9" s="18"/>
      <c r="AD9" s="18"/>
      <c r="AE9" s="18"/>
      <c r="AF9" s="18"/>
      <c r="AJ9" s="51"/>
      <c r="AK9" s="51"/>
    </row>
    <row r="10" spans="1:38" s="23" customFormat="1" ht="10.5" customHeight="1" x14ac:dyDescent="0.25">
      <c r="A10" s="21" t="s">
        <v>17</v>
      </c>
      <c r="B10" s="22">
        <f t="shared" si="1"/>
        <v>56.039503899999993</v>
      </c>
      <c r="C10" s="22">
        <f t="shared" si="0"/>
        <v>10.7406539</v>
      </c>
      <c r="D10" s="22">
        <f t="shared" si="0"/>
        <v>612.61594869999999</v>
      </c>
      <c r="E10" s="22">
        <f t="shared" si="0"/>
        <v>81.916486500000005</v>
      </c>
      <c r="F10" s="22">
        <f t="shared" si="0"/>
        <v>851.39938710000001</v>
      </c>
      <c r="G10" s="22">
        <f t="shared" si="0"/>
        <v>213.04903959999999</v>
      </c>
      <c r="H10" s="22">
        <f t="shared" si="0"/>
        <v>198.14670649999999</v>
      </c>
      <c r="I10" s="22">
        <f t="shared" si="0"/>
        <v>24.624431600000001</v>
      </c>
      <c r="J10" s="22">
        <f t="shared" si="0"/>
        <v>0</v>
      </c>
      <c r="K10" s="22">
        <f t="shared" si="0"/>
        <v>2048.5320414999997</v>
      </c>
      <c r="L10" s="25"/>
      <c r="M10" s="25"/>
      <c r="N10" s="25"/>
      <c r="O10" s="25"/>
      <c r="P10" s="17"/>
      <c r="Q10" s="21" t="s">
        <v>17</v>
      </c>
      <c r="R10" s="22">
        <v>4818.53</v>
      </c>
      <c r="S10" s="22">
        <v>923.53</v>
      </c>
      <c r="T10" s="22">
        <v>52675.49</v>
      </c>
      <c r="U10" s="22">
        <v>7043.55</v>
      </c>
      <c r="V10" s="22">
        <v>73207.17</v>
      </c>
      <c r="W10" s="22">
        <v>18318.919999999998</v>
      </c>
      <c r="X10" s="22">
        <v>17037.55</v>
      </c>
      <c r="Y10" s="22">
        <v>2117.3200000000002</v>
      </c>
      <c r="Z10" s="22">
        <v>0</v>
      </c>
      <c r="AA10" s="22">
        <v>176142.05</v>
      </c>
      <c r="AB10" s="18"/>
      <c r="AC10" s="18"/>
      <c r="AD10" s="18"/>
      <c r="AE10" s="18"/>
      <c r="AF10" s="18"/>
      <c r="AJ10" s="51"/>
      <c r="AK10" s="51"/>
    </row>
    <row r="11" spans="1:38" s="23" customFormat="1" ht="11.25" customHeight="1" x14ac:dyDescent="0.2">
      <c r="A11" s="21" t="s">
        <v>18</v>
      </c>
      <c r="B11" s="24">
        <f t="shared" si="1"/>
        <v>-0.30307779999999995</v>
      </c>
      <c r="C11" s="24">
        <f t="shared" si="0"/>
        <v>-1.23278E-2</v>
      </c>
      <c r="D11" s="24">
        <f t="shared" si="0"/>
        <v>-1.5015493000000002</v>
      </c>
      <c r="E11" s="24">
        <f t="shared" si="0"/>
        <v>0.45868719999999996</v>
      </c>
      <c r="F11" s="24">
        <f t="shared" si="0"/>
        <v>15.151680299999999</v>
      </c>
      <c r="G11" s="24">
        <f t="shared" si="0"/>
        <v>1.163E-3</v>
      </c>
      <c r="H11" s="24">
        <f t="shared" si="0"/>
        <v>0</v>
      </c>
      <c r="I11" s="24">
        <f t="shared" si="0"/>
        <v>0.61487809999999998</v>
      </c>
      <c r="J11" s="24">
        <f t="shared" si="0"/>
        <v>0</v>
      </c>
      <c r="K11" s="24">
        <f t="shared" si="0"/>
        <v>14.4093374</v>
      </c>
      <c r="L11" s="24"/>
      <c r="M11" s="24"/>
      <c r="N11" s="24"/>
      <c r="O11" s="24"/>
      <c r="P11" s="17"/>
      <c r="Q11" s="21" t="s">
        <v>74</v>
      </c>
      <c r="R11" s="24">
        <v>-26.06</v>
      </c>
      <c r="S11" s="24">
        <v>-1.06</v>
      </c>
      <c r="T11" s="24">
        <v>-129.11000000000001</v>
      </c>
      <c r="U11" s="24">
        <v>39.44</v>
      </c>
      <c r="V11" s="24">
        <v>1302.81</v>
      </c>
      <c r="W11" s="24">
        <v>0.1</v>
      </c>
      <c r="X11" s="24">
        <v>0</v>
      </c>
      <c r="Y11" s="24">
        <v>52.87</v>
      </c>
      <c r="Z11" s="24">
        <v>0</v>
      </c>
      <c r="AA11" s="24">
        <v>1238.98</v>
      </c>
      <c r="AB11" s="18"/>
      <c r="AC11" s="18"/>
      <c r="AD11" s="18"/>
      <c r="AE11" s="18"/>
      <c r="AF11" s="18"/>
      <c r="AJ11" s="51"/>
      <c r="AK11" s="51"/>
    </row>
    <row r="12" spans="1:38" s="23" customFormat="1" ht="10.5" customHeight="1" x14ac:dyDescent="0.25">
      <c r="A12" s="21" t="s">
        <v>19</v>
      </c>
      <c r="B12" s="22">
        <f t="shared" si="1"/>
        <v>56.342581700000004</v>
      </c>
      <c r="C12" s="22">
        <f t="shared" si="0"/>
        <v>10.752981699999999</v>
      </c>
      <c r="D12" s="22">
        <f t="shared" si="0"/>
        <v>614.11749799999996</v>
      </c>
      <c r="E12" s="22">
        <f t="shared" si="0"/>
        <v>81.457799299999991</v>
      </c>
      <c r="F12" s="22">
        <f t="shared" si="0"/>
        <v>836.24782309999989</v>
      </c>
      <c r="G12" s="22">
        <f t="shared" si="0"/>
        <v>213.0478766</v>
      </c>
      <c r="H12" s="22">
        <f t="shared" si="0"/>
        <v>198.14670649999999</v>
      </c>
      <c r="I12" s="22">
        <f t="shared" si="0"/>
        <v>24.009553499999996</v>
      </c>
      <c r="J12" s="22">
        <f t="shared" si="0"/>
        <v>0</v>
      </c>
      <c r="K12" s="22">
        <f t="shared" si="0"/>
        <v>2034.1227041</v>
      </c>
      <c r="L12" s="25"/>
      <c r="M12" s="25"/>
      <c r="N12" s="25"/>
      <c r="O12" s="25"/>
      <c r="P12" s="17"/>
      <c r="Q12" s="21" t="s">
        <v>19</v>
      </c>
      <c r="R12" s="22">
        <v>4844.59</v>
      </c>
      <c r="S12" s="22">
        <v>924.59</v>
      </c>
      <c r="T12" s="22">
        <v>52804.6</v>
      </c>
      <c r="U12" s="22">
        <v>7004.11</v>
      </c>
      <c r="V12" s="22">
        <v>71904.37</v>
      </c>
      <c r="W12" s="22">
        <v>18318.82</v>
      </c>
      <c r="X12" s="22">
        <v>17037.55</v>
      </c>
      <c r="Y12" s="22">
        <v>2064.4499999999998</v>
      </c>
      <c r="Z12" s="22">
        <v>0</v>
      </c>
      <c r="AA12" s="22">
        <v>174903.07</v>
      </c>
      <c r="AB12" s="18"/>
      <c r="AC12" s="18"/>
      <c r="AD12" s="18"/>
      <c r="AE12" s="18"/>
      <c r="AF12" s="18"/>
      <c r="AJ12" s="51"/>
      <c r="AK12" s="51"/>
    </row>
    <row r="13" spans="1:38" s="19" customFormat="1" ht="10.5" customHeight="1" x14ac:dyDescent="0.2">
      <c r="A13" s="6" t="s">
        <v>20</v>
      </c>
      <c r="B13" s="24">
        <f t="shared" si="1"/>
        <v>0</v>
      </c>
      <c r="C13" s="24">
        <f t="shared" si="0"/>
        <v>0.23155329999999999</v>
      </c>
      <c r="D13" s="24">
        <f t="shared" si="0"/>
        <v>1.6080801</v>
      </c>
      <c r="E13" s="24">
        <f t="shared" si="0"/>
        <v>-1.0633309</v>
      </c>
      <c r="F13" s="24">
        <f t="shared" si="0"/>
        <v>4.6426959999999999</v>
      </c>
      <c r="G13" s="24">
        <f t="shared" si="0"/>
        <v>-4.9347253000000002</v>
      </c>
      <c r="H13" s="24">
        <f t="shared" si="0"/>
        <v>-82.475773200000006</v>
      </c>
      <c r="I13" s="24">
        <f t="shared" si="0"/>
        <v>82.475773200000006</v>
      </c>
      <c r="J13" s="24">
        <f t="shared" si="0"/>
        <v>0</v>
      </c>
      <c r="K13" s="24">
        <f t="shared" si="0"/>
        <v>0.48438949999999997</v>
      </c>
      <c r="L13" s="24"/>
      <c r="M13" s="24"/>
      <c r="N13" s="24"/>
      <c r="O13" s="24"/>
      <c r="P13" s="17"/>
      <c r="Q13" s="6" t="s">
        <v>20</v>
      </c>
      <c r="R13" s="24">
        <v>0</v>
      </c>
      <c r="S13" s="24">
        <v>19.91</v>
      </c>
      <c r="T13" s="24">
        <v>138.27000000000001</v>
      </c>
      <c r="U13" s="24">
        <v>-91.43</v>
      </c>
      <c r="V13" s="24">
        <v>399.2</v>
      </c>
      <c r="W13" s="24">
        <v>-424.31</v>
      </c>
      <c r="X13" s="24">
        <v>-7091.64</v>
      </c>
      <c r="Y13" s="24">
        <v>7091.64</v>
      </c>
      <c r="Z13" s="24">
        <v>0</v>
      </c>
      <c r="AA13" s="24">
        <v>41.65</v>
      </c>
      <c r="AB13" s="18"/>
      <c r="AC13" s="18"/>
      <c r="AD13" s="18"/>
      <c r="AE13" s="18"/>
      <c r="AF13" s="18"/>
      <c r="AJ13" s="51"/>
      <c r="AK13" s="51"/>
    </row>
    <row r="14" spans="1:38" s="19" customFormat="1" ht="10.5" customHeight="1" x14ac:dyDescent="0.25">
      <c r="A14" s="16" t="s">
        <v>21</v>
      </c>
      <c r="B14" s="25">
        <f t="shared" si="1"/>
        <v>-43.4365381</v>
      </c>
      <c r="C14" s="25">
        <f t="shared" si="0"/>
        <v>2.5684855</v>
      </c>
      <c r="D14" s="25">
        <f t="shared" si="0"/>
        <v>-615.72557810000001</v>
      </c>
      <c r="E14" s="25">
        <f t="shared" si="0"/>
        <v>603.71539340000004</v>
      </c>
      <c r="F14" s="25">
        <f t="shared" si="0"/>
        <v>-281.1134983</v>
      </c>
      <c r="G14" s="25">
        <f t="shared" si="0"/>
        <v>-136.4124568</v>
      </c>
      <c r="H14" s="25">
        <f t="shared" si="0"/>
        <v>-115.6709333</v>
      </c>
      <c r="I14" s="25">
        <f t="shared" si="0"/>
        <v>223.41532379999998</v>
      </c>
      <c r="J14" s="25">
        <f t="shared" si="0"/>
        <v>18.378772699999999</v>
      </c>
      <c r="K14" s="25">
        <f t="shared" si="0"/>
        <v>-344.28126179999998</v>
      </c>
      <c r="L14" s="25"/>
      <c r="M14" s="25"/>
      <c r="N14" s="25"/>
      <c r="O14" s="25"/>
      <c r="P14" s="17"/>
      <c r="Q14" s="16" t="s">
        <v>21</v>
      </c>
      <c r="R14" s="25">
        <v>-3734.87</v>
      </c>
      <c r="S14" s="25">
        <v>220.85</v>
      </c>
      <c r="T14" s="25">
        <v>-52942.87</v>
      </c>
      <c r="U14" s="25">
        <v>51910.18</v>
      </c>
      <c r="V14" s="25">
        <v>-24171.41</v>
      </c>
      <c r="W14" s="25">
        <v>-11729.36</v>
      </c>
      <c r="X14" s="25">
        <v>-9945.91</v>
      </c>
      <c r="Y14" s="25">
        <v>19210.259999999998</v>
      </c>
      <c r="Z14" s="25">
        <v>1580.29</v>
      </c>
      <c r="AA14" s="25">
        <v>-29602.86</v>
      </c>
      <c r="AB14" s="18"/>
      <c r="AC14" s="18"/>
      <c r="AD14" s="18"/>
      <c r="AE14" s="18"/>
      <c r="AF14" s="18"/>
      <c r="AJ14" s="51"/>
      <c r="AK14" s="51"/>
    </row>
    <row r="15" spans="1:38" s="19" customFormat="1" ht="10.5" customHeight="1" x14ac:dyDescent="0.2">
      <c r="A15" s="6" t="s">
        <v>22</v>
      </c>
      <c r="B15" s="17">
        <f t="shared" si="1"/>
        <v>-19.356041599999998</v>
      </c>
      <c r="C15" s="17">
        <f t="shared" si="0"/>
        <v>-4.6059451999999999</v>
      </c>
      <c r="D15" s="17">
        <f t="shared" si="0"/>
        <v>0</v>
      </c>
      <c r="E15" s="17">
        <f t="shared" si="0"/>
        <v>-5.8391903999999997</v>
      </c>
      <c r="F15" s="17">
        <f t="shared" si="0"/>
        <v>-253.55063089999999</v>
      </c>
      <c r="G15" s="17">
        <f t="shared" si="0"/>
        <v>-133.83699329999999</v>
      </c>
      <c r="H15" s="17">
        <f t="shared" si="0"/>
        <v>-115.6709333</v>
      </c>
      <c r="I15" s="17">
        <f t="shared" si="0"/>
        <v>223.41532379999998</v>
      </c>
      <c r="J15" s="17">
        <f t="shared" si="0"/>
        <v>0</v>
      </c>
      <c r="K15" s="17">
        <f t="shared" si="0"/>
        <v>-309.44452719999998</v>
      </c>
      <c r="L15" s="17"/>
      <c r="M15" s="17"/>
      <c r="N15" s="17"/>
      <c r="O15" s="17"/>
      <c r="P15" s="17"/>
      <c r="Q15" s="6" t="s">
        <v>22</v>
      </c>
      <c r="R15" s="17">
        <v>-1664.32</v>
      </c>
      <c r="S15" s="17">
        <v>-396.04</v>
      </c>
      <c r="T15" s="17">
        <v>0</v>
      </c>
      <c r="U15" s="17">
        <v>-502.08</v>
      </c>
      <c r="V15" s="17">
        <v>-21801.43</v>
      </c>
      <c r="W15" s="17">
        <v>-11507.91</v>
      </c>
      <c r="X15" s="17">
        <v>-9945.91</v>
      </c>
      <c r="Y15" s="17">
        <v>19210.259999999998</v>
      </c>
      <c r="Z15" s="17">
        <v>0</v>
      </c>
      <c r="AA15" s="17">
        <v>-26607.439999999999</v>
      </c>
      <c r="AB15" s="18"/>
      <c r="AC15" s="18"/>
      <c r="AD15" s="18"/>
      <c r="AE15" s="18"/>
      <c r="AF15" s="18"/>
      <c r="AJ15" s="51"/>
      <c r="AK15" s="51"/>
    </row>
    <row r="16" spans="1:38" s="19" customFormat="1" ht="10.5" customHeight="1" x14ac:dyDescent="0.2">
      <c r="A16" s="6" t="s">
        <v>23</v>
      </c>
      <c r="B16" s="17">
        <f t="shared" si="1"/>
        <v>-19.3485984</v>
      </c>
      <c r="C16" s="17">
        <f t="shared" si="0"/>
        <v>0</v>
      </c>
      <c r="D16" s="17">
        <f t="shared" si="0"/>
        <v>0</v>
      </c>
      <c r="E16" s="17">
        <f t="shared" si="0"/>
        <v>-1.3637338000000001</v>
      </c>
      <c r="F16" s="17">
        <f t="shared" si="0"/>
        <v>-228.41436299999998</v>
      </c>
      <c r="G16" s="17">
        <f t="shared" si="0"/>
        <v>-67.751146500000004</v>
      </c>
      <c r="H16" s="17">
        <f t="shared" si="0"/>
        <v>-115.6709333</v>
      </c>
      <c r="I16" s="17">
        <f t="shared" si="0"/>
        <v>188.42111899999998</v>
      </c>
      <c r="J16" s="17">
        <f t="shared" si="0"/>
        <v>0</v>
      </c>
      <c r="K16" s="17">
        <f t="shared" si="0"/>
        <v>-244.127656</v>
      </c>
      <c r="L16" s="17"/>
      <c r="M16" s="17"/>
      <c r="N16" s="17"/>
      <c r="O16" s="17"/>
      <c r="P16" s="17"/>
      <c r="Q16" s="6" t="s">
        <v>23</v>
      </c>
      <c r="R16" s="17">
        <v>-1663.68</v>
      </c>
      <c r="S16" s="17">
        <v>0</v>
      </c>
      <c r="T16" s="17">
        <v>0</v>
      </c>
      <c r="U16" s="17">
        <v>-117.26</v>
      </c>
      <c r="V16" s="17">
        <v>-19640.099999999999</v>
      </c>
      <c r="W16" s="17">
        <v>-5825.55</v>
      </c>
      <c r="X16" s="17">
        <v>-9945.91</v>
      </c>
      <c r="Y16" s="17">
        <v>16201.3</v>
      </c>
      <c r="Z16" s="17">
        <v>0</v>
      </c>
      <c r="AA16" s="17">
        <v>-20991.200000000001</v>
      </c>
      <c r="AB16" s="18"/>
      <c r="AC16" s="18"/>
      <c r="AD16" s="18"/>
      <c r="AE16" s="18"/>
      <c r="AF16" s="18"/>
      <c r="AJ16" s="51"/>
      <c r="AK16" s="51"/>
    </row>
    <row r="17" spans="1:37" s="19" customFormat="1" ht="10.5" customHeight="1" x14ac:dyDescent="0.2">
      <c r="A17" s="6" t="s">
        <v>24</v>
      </c>
      <c r="B17" s="17">
        <f t="shared" si="1"/>
        <v>-7.3268999999999999E-3</v>
      </c>
      <c r="C17" s="17">
        <f t="shared" si="0"/>
        <v>-4.6059451999999999</v>
      </c>
      <c r="D17" s="17">
        <f t="shared" si="0"/>
        <v>0</v>
      </c>
      <c r="E17" s="17">
        <f t="shared" si="0"/>
        <v>-4.4754566000000002</v>
      </c>
      <c r="F17" s="17">
        <f t="shared" si="0"/>
        <v>-25.1362679</v>
      </c>
      <c r="G17" s="17">
        <f t="shared" si="0"/>
        <v>-66.085846799999999</v>
      </c>
      <c r="H17" s="17">
        <f t="shared" si="0"/>
        <v>0</v>
      </c>
      <c r="I17" s="17">
        <f t="shared" si="0"/>
        <v>34.994088499999997</v>
      </c>
      <c r="J17" s="17">
        <f t="shared" si="0"/>
        <v>0</v>
      </c>
      <c r="K17" s="17">
        <f t="shared" si="0"/>
        <v>-65.316754899999992</v>
      </c>
      <c r="L17" s="17"/>
      <c r="M17" s="17"/>
      <c r="N17" s="17"/>
      <c r="O17" s="17"/>
      <c r="P17" s="17"/>
      <c r="Q17" s="6" t="s">
        <v>24</v>
      </c>
      <c r="R17" s="17">
        <v>-0.63</v>
      </c>
      <c r="S17" s="17">
        <v>-396.04</v>
      </c>
      <c r="T17" s="17">
        <v>0</v>
      </c>
      <c r="U17" s="17">
        <v>-384.82</v>
      </c>
      <c r="V17" s="17">
        <v>-2161.33</v>
      </c>
      <c r="W17" s="17">
        <v>-5682.36</v>
      </c>
      <c r="X17" s="17">
        <v>0</v>
      </c>
      <c r="Y17" s="17">
        <v>3008.95</v>
      </c>
      <c r="Z17" s="17">
        <v>0</v>
      </c>
      <c r="AA17" s="17">
        <v>-5616.23</v>
      </c>
      <c r="AB17" s="18"/>
      <c r="AC17" s="18"/>
      <c r="AD17" s="18"/>
      <c r="AE17" s="18"/>
      <c r="AF17" s="18"/>
      <c r="AJ17" s="51"/>
      <c r="AK17" s="51"/>
    </row>
    <row r="18" spans="1:37" s="26" customFormat="1" ht="10.5" customHeight="1" x14ac:dyDescent="0.2">
      <c r="A18" s="6" t="s">
        <v>25</v>
      </c>
      <c r="B18" s="17">
        <f t="shared" si="1"/>
        <v>-4.2100600000000002E-2</v>
      </c>
      <c r="C18" s="17">
        <f t="shared" si="0"/>
        <v>-1.3490799999999999E-2</v>
      </c>
      <c r="D18" s="17">
        <f t="shared" si="0"/>
        <v>0</v>
      </c>
      <c r="E18" s="17">
        <f t="shared" si="0"/>
        <v>-0.78909549999999995</v>
      </c>
      <c r="F18" s="17">
        <f t="shared" si="0"/>
        <v>-27.562867399999998</v>
      </c>
      <c r="G18" s="17">
        <f t="shared" si="0"/>
        <v>-2.5754634999999997</v>
      </c>
      <c r="H18" s="17">
        <f t="shared" si="0"/>
        <v>0</v>
      </c>
      <c r="I18" s="17">
        <f t="shared" si="0"/>
        <v>0</v>
      </c>
      <c r="J18" s="17">
        <f t="shared" si="0"/>
        <v>18.378772699999999</v>
      </c>
      <c r="K18" s="17">
        <f t="shared" si="0"/>
        <v>-12.6042451</v>
      </c>
      <c r="L18" s="17"/>
      <c r="M18" s="17"/>
      <c r="N18" s="17"/>
      <c r="O18" s="17"/>
      <c r="P18" s="17"/>
      <c r="Q18" s="6" t="s">
        <v>25</v>
      </c>
      <c r="R18" s="17">
        <v>-3.62</v>
      </c>
      <c r="S18" s="17">
        <v>-1.1599999999999999</v>
      </c>
      <c r="T18" s="17">
        <v>0</v>
      </c>
      <c r="U18" s="17">
        <v>-67.849999999999994</v>
      </c>
      <c r="V18" s="17">
        <v>-2369.98</v>
      </c>
      <c r="W18" s="17">
        <v>-221.45</v>
      </c>
      <c r="X18" s="17">
        <v>0</v>
      </c>
      <c r="Y18" s="17">
        <v>0</v>
      </c>
      <c r="Z18" s="17">
        <v>1580.29</v>
      </c>
      <c r="AA18" s="17">
        <v>-1083.77</v>
      </c>
      <c r="AB18" s="18"/>
      <c r="AC18" s="18"/>
      <c r="AD18" s="18"/>
      <c r="AE18" s="18"/>
      <c r="AF18" s="18"/>
      <c r="AJ18" s="51"/>
      <c r="AK18" s="51"/>
    </row>
    <row r="19" spans="1:37" s="19" customFormat="1" ht="10.5" customHeight="1" x14ac:dyDescent="0.2">
      <c r="A19" s="6" t="s">
        <v>26</v>
      </c>
      <c r="B19" s="17">
        <f t="shared" si="1"/>
        <v>0</v>
      </c>
      <c r="C19" s="17">
        <f t="shared" si="0"/>
        <v>0</v>
      </c>
      <c r="D19" s="17">
        <f t="shared" si="0"/>
        <v>-619.5374268999999</v>
      </c>
      <c r="E19" s="17">
        <f t="shared" si="0"/>
        <v>615.41982540000004</v>
      </c>
      <c r="F19" s="17">
        <f t="shared" si="0"/>
        <v>0</v>
      </c>
      <c r="G19" s="17">
        <f t="shared" si="0"/>
        <v>0</v>
      </c>
      <c r="H19" s="17">
        <f t="shared" si="0"/>
        <v>0</v>
      </c>
      <c r="I19" s="17">
        <f t="shared" si="0"/>
        <v>0</v>
      </c>
      <c r="J19" s="17">
        <f t="shared" si="0"/>
        <v>0</v>
      </c>
      <c r="K19" s="17">
        <f t="shared" si="0"/>
        <v>-4.1176015000000001</v>
      </c>
      <c r="L19" s="17"/>
      <c r="M19" s="17"/>
      <c r="N19" s="17"/>
      <c r="O19" s="17"/>
      <c r="P19" s="17"/>
      <c r="Q19" s="6" t="s">
        <v>26</v>
      </c>
      <c r="R19" s="17">
        <v>0</v>
      </c>
      <c r="S19" s="17">
        <v>0</v>
      </c>
      <c r="T19" s="17">
        <v>-53270.63</v>
      </c>
      <c r="U19" s="17">
        <v>52916.58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-354.05</v>
      </c>
      <c r="AB19" s="18"/>
      <c r="AC19" s="18"/>
      <c r="AD19" s="18"/>
      <c r="AE19" s="18"/>
      <c r="AF19" s="18"/>
      <c r="AJ19" s="51"/>
      <c r="AK19" s="51"/>
    </row>
    <row r="20" spans="1:37" s="19" customFormat="1" ht="10.5" customHeight="1" x14ac:dyDescent="0.2">
      <c r="A20" s="6" t="s">
        <v>27</v>
      </c>
      <c r="B20" s="17">
        <f t="shared" si="1"/>
        <v>-13.652224400000001</v>
      </c>
      <c r="C20" s="17">
        <f t="shared" si="1"/>
        <v>12.734617399999999</v>
      </c>
      <c r="D20" s="17">
        <f t="shared" si="1"/>
        <v>0</v>
      </c>
      <c r="E20" s="17">
        <f t="shared" si="1"/>
        <v>0</v>
      </c>
      <c r="F20" s="17">
        <f t="shared" si="1"/>
        <v>0</v>
      </c>
      <c r="G20" s="17">
        <f t="shared" si="1"/>
        <v>0</v>
      </c>
      <c r="H20" s="17">
        <f t="shared" si="1"/>
        <v>0</v>
      </c>
      <c r="I20" s="17">
        <f t="shared" si="1"/>
        <v>0</v>
      </c>
      <c r="J20" s="17">
        <f t="shared" si="1"/>
        <v>0</v>
      </c>
      <c r="K20" s="17">
        <f t="shared" si="1"/>
        <v>-0.91760700000000006</v>
      </c>
      <c r="L20" s="17"/>
      <c r="M20" s="17"/>
      <c r="N20" s="17"/>
      <c r="O20" s="17"/>
      <c r="P20" s="17"/>
      <c r="Q20" s="6" t="s">
        <v>27</v>
      </c>
      <c r="R20" s="17">
        <v>-1173.8800000000001</v>
      </c>
      <c r="S20" s="17">
        <v>1094.98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-78.900000000000006</v>
      </c>
      <c r="AB20" s="18"/>
      <c r="AC20" s="18"/>
      <c r="AD20" s="18"/>
      <c r="AE20" s="18"/>
      <c r="AF20" s="18"/>
      <c r="AJ20" s="51"/>
      <c r="AK20" s="51"/>
    </row>
    <row r="21" spans="1:37" s="19" customFormat="1" ht="10.5" customHeight="1" x14ac:dyDescent="0.2">
      <c r="A21" s="6" t="s">
        <v>28</v>
      </c>
      <c r="B21" s="17">
        <f t="shared" si="1"/>
        <v>-9.3641270999999993</v>
      </c>
      <c r="C21" s="17">
        <f t="shared" si="1"/>
        <v>-7.2168801999999994</v>
      </c>
      <c r="D21" s="17">
        <f t="shared" si="1"/>
        <v>0</v>
      </c>
      <c r="E21" s="17">
        <f t="shared" si="1"/>
        <v>0</v>
      </c>
      <c r="F21" s="17">
        <f t="shared" si="1"/>
        <v>0</v>
      </c>
      <c r="G21" s="17">
        <f t="shared" si="1"/>
        <v>0</v>
      </c>
      <c r="H21" s="17">
        <f t="shared" si="1"/>
        <v>0</v>
      </c>
      <c r="I21" s="17">
        <f t="shared" si="1"/>
        <v>0</v>
      </c>
      <c r="J21" s="17">
        <f t="shared" si="1"/>
        <v>0</v>
      </c>
      <c r="K21" s="17">
        <f t="shared" si="1"/>
        <v>-16.5810073</v>
      </c>
      <c r="L21" s="17"/>
      <c r="M21" s="17"/>
      <c r="N21" s="17"/>
      <c r="O21" s="17"/>
      <c r="P21" s="17"/>
      <c r="Q21" s="6" t="s">
        <v>28</v>
      </c>
      <c r="R21" s="17">
        <v>-805.17</v>
      </c>
      <c r="S21" s="17">
        <v>-620.54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-1425.71</v>
      </c>
      <c r="AB21" s="18"/>
      <c r="AC21" s="18"/>
      <c r="AD21" s="18"/>
      <c r="AE21" s="18"/>
      <c r="AF21" s="18"/>
      <c r="AJ21" s="51"/>
      <c r="AK21" s="51"/>
    </row>
    <row r="22" spans="1:37" s="19" customFormat="1" ht="10.5" customHeight="1" x14ac:dyDescent="0.2">
      <c r="A22" s="6" t="s">
        <v>29</v>
      </c>
      <c r="B22" s="17">
        <f t="shared" si="1"/>
        <v>-1.0221606999999999</v>
      </c>
      <c r="C22" s="17">
        <f t="shared" si="1"/>
        <v>1.6701843000000001</v>
      </c>
      <c r="D22" s="17">
        <f t="shared" si="1"/>
        <v>0</v>
      </c>
      <c r="E22" s="17">
        <f t="shared" si="1"/>
        <v>-0.68186690000000005</v>
      </c>
      <c r="F22" s="17">
        <f t="shared" si="1"/>
        <v>0</v>
      </c>
      <c r="G22" s="17">
        <f t="shared" si="1"/>
        <v>0</v>
      </c>
      <c r="H22" s="17">
        <f t="shared" si="1"/>
        <v>0</v>
      </c>
      <c r="I22" s="17">
        <f t="shared" si="1"/>
        <v>0</v>
      </c>
      <c r="J22" s="17">
        <f t="shared" si="1"/>
        <v>0</v>
      </c>
      <c r="K22" s="17">
        <f t="shared" si="1"/>
        <v>-3.38433E-2</v>
      </c>
      <c r="L22" s="17"/>
      <c r="M22" s="17"/>
      <c r="N22" s="17"/>
      <c r="O22" s="17"/>
      <c r="P22" s="17"/>
      <c r="Q22" s="6" t="s">
        <v>29</v>
      </c>
      <c r="R22" s="17">
        <v>-87.89</v>
      </c>
      <c r="S22" s="17">
        <v>143.61000000000001</v>
      </c>
      <c r="T22" s="17">
        <v>0</v>
      </c>
      <c r="U22" s="17">
        <v>-58.63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-2.91</v>
      </c>
      <c r="AB22" s="18"/>
      <c r="AC22" s="18"/>
      <c r="AD22" s="18"/>
      <c r="AE22" s="18"/>
      <c r="AF22" s="18"/>
      <c r="AJ22" s="51"/>
      <c r="AK22" s="51"/>
    </row>
    <row r="23" spans="1:37" s="19" customFormat="1" ht="10.5" customHeight="1" x14ac:dyDescent="0.2">
      <c r="A23" s="27" t="s">
        <v>106</v>
      </c>
      <c r="B23" s="28">
        <f t="shared" si="1"/>
        <v>0</v>
      </c>
      <c r="C23" s="28">
        <f t="shared" si="1"/>
        <v>0</v>
      </c>
      <c r="D23" s="28">
        <f t="shared" si="1"/>
        <v>3.8118487999999999</v>
      </c>
      <c r="E23" s="28">
        <f t="shared" si="1"/>
        <v>-4.3942791999999997</v>
      </c>
      <c r="F23" s="28">
        <f t="shared" si="1"/>
        <v>0</v>
      </c>
      <c r="G23" s="28">
        <f t="shared" si="1"/>
        <v>0</v>
      </c>
      <c r="H23" s="28">
        <f t="shared" si="1"/>
        <v>0</v>
      </c>
      <c r="I23" s="28">
        <f t="shared" si="1"/>
        <v>0</v>
      </c>
      <c r="J23" s="28">
        <f t="shared" si="1"/>
        <v>0</v>
      </c>
      <c r="K23" s="28">
        <f t="shared" si="1"/>
        <v>-0.58254669999999997</v>
      </c>
      <c r="L23" s="17"/>
      <c r="M23" s="17"/>
      <c r="N23" s="17"/>
      <c r="O23" s="17"/>
      <c r="P23" s="17"/>
      <c r="Q23" s="27" t="s">
        <v>106</v>
      </c>
      <c r="R23" s="28">
        <v>0</v>
      </c>
      <c r="S23" s="28">
        <v>0</v>
      </c>
      <c r="T23" s="28">
        <v>327.76</v>
      </c>
      <c r="U23" s="28">
        <v>-377.84</v>
      </c>
      <c r="V23" s="28">
        <v>0</v>
      </c>
      <c r="W23" s="28">
        <v>0</v>
      </c>
      <c r="X23" s="28">
        <v>0</v>
      </c>
      <c r="Y23" s="28">
        <v>0</v>
      </c>
      <c r="Z23" s="28">
        <v>0</v>
      </c>
      <c r="AA23" s="28">
        <v>-50.09</v>
      </c>
      <c r="AB23" s="18"/>
      <c r="AC23" s="18"/>
      <c r="AD23" s="18"/>
      <c r="AE23" s="18"/>
      <c r="AF23" s="18"/>
      <c r="AJ23" s="51"/>
      <c r="AK23" s="51"/>
    </row>
    <row r="24" spans="1:37" s="19" customFormat="1" ht="10.5" customHeight="1" x14ac:dyDescent="0.25">
      <c r="A24" s="16" t="s">
        <v>31</v>
      </c>
      <c r="B24" s="25">
        <f t="shared" si="1"/>
        <v>0</v>
      </c>
      <c r="C24" s="25">
        <f t="shared" si="1"/>
        <v>4.5553546999999996</v>
      </c>
      <c r="D24" s="25">
        <f t="shared" si="1"/>
        <v>0</v>
      </c>
      <c r="E24" s="25">
        <f t="shared" si="1"/>
        <v>38.598574399999997</v>
      </c>
      <c r="F24" s="25">
        <f t="shared" si="1"/>
        <v>50.273000999999994</v>
      </c>
      <c r="G24" s="25">
        <f t="shared" si="1"/>
        <v>0</v>
      </c>
      <c r="H24" s="25">
        <f t="shared" si="1"/>
        <v>0</v>
      </c>
      <c r="I24" s="25">
        <f t="shared" si="1"/>
        <v>18.646727899999998</v>
      </c>
      <c r="J24" s="25">
        <f t="shared" si="1"/>
        <v>3.8359228999999999</v>
      </c>
      <c r="K24" s="25">
        <f t="shared" si="1"/>
        <v>115.9096972</v>
      </c>
      <c r="L24" s="25"/>
      <c r="M24" s="25"/>
      <c r="N24" s="25"/>
      <c r="O24" s="25"/>
      <c r="P24" s="17"/>
      <c r="Q24" s="16" t="s">
        <v>31</v>
      </c>
      <c r="R24" s="25">
        <v>0</v>
      </c>
      <c r="S24" s="25">
        <v>391.69</v>
      </c>
      <c r="T24" s="25">
        <v>0</v>
      </c>
      <c r="U24" s="25">
        <v>3318.88</v>
      </c>
      <c r="V24" s="25">
        <v>4322.7</v>
      </c>
      <c r="W24" s="25">
        <v>0</v>
      </c>
      <c r="X24" s="25">
        <v>0</v>
      </c>
      <c r="Y24" s="25">
        <v>1603.33</v>
      </c>
      <c r="Z24" s="25">
        <v>329.83</v>
      </c>
      <c r="AA24" s="25">
        <v>9966.44</v>
      </c>
      <c r="AB24" s="18"/>
      <c r="AC24" s="18"/>
      <c r="AD24" s="18"/>
      <c r="AE24" s="18"/>
      <c r="AF24" s="18"/>
      <c r="AJ24" s="51"/>
      <c r="AK24" s="51"/>
    </row>
    <row r="25" spans="1:37" s="19" customFormat="1" ht="10.5" customHeight="1" x14ac:dyDescent="0.2">
      <c r="A25" s="6" t="s">
        <v>22</v>
      </c>
      <c r="B25" s="17">
        <f t="shared" si="1"/>
        <v>0</v>
      </c>
      <c r="C25" s="17">
        <f t="shared" si="1"/>
        <v>0</v>
      </c>
      <c r="D25" s="17">
        <f t="shared" si="1"/>
        <v>0</v>
      </c>
      <c r="E25" s="17">
        <f t="shared" si="1"/>
        <v>0</v>
      </c>
      <c r="F25" s="17">
        <f t="shared" si="1"/>
        <v>0</v>
      </c>
      <c r="G25" s="17">
        <f t="shared" si="1"/>
        <v>0</v>
      </c>
      <c r="H25" s="17">
        <f t="shared" si="1"/>
        <v>0</v>
      </c>
      <c r="I25" s="17">
        <f t="shared" si="1"/>
        <v>12.334661699999998</v>
      </c>
      <c r="J25" s="17">
        <f t="shared" si="1"/>
        <v>0</v>
      </c>
      <c r="K25" s="17">
        <f t="shared" si="1"/>
        <v>12.334661699999998</v>
      </c>
      <c r="L25" s="17"/>
      <c r="M25" s="17"/>
      <c r="N25" s="17"/>
      <c r="O25" s="17"/>
      <c r="P25" s="17"/>
      <c r="Q25" s="6" t="s">
        <v>22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1060.5899999999999</v>
      </c>
      <c r="Z25" s="17">
        <v>0</v>
      </c>
      <c r="AA25" s="17">
        <v>1060.5899999999999</v>
      </c>
      <c r="AB25" s="18"/>
      <c r="AC25" s="18"/>
      <c r="AD25" s="18"/>
      <c r="AE25" s="18"/>
      <c r="AF25" s="18"/>
      <c r="AJ25" s="51"/>
      <c r="AK25" s="51"/>
    </row>
    <row r="26" spans="1:37" s="19" customFormat="1" ht="10.5" customHeight="1" x14ac:dyDescent="0.2">
      <c r="A26" s="6" t="s">
        <v>32</v>
      </c>
      <c r="B26" s="17">
        <f t="shared" si="1"/>
        <v>0</v>
      </c>
      <c r="C26" s="17">
        <f t="shared" si="1"/>
        <v>0</v>
      </c>
      <c r="D26" s="17">
        <f t="shared" si="1"/>
        <v>0</v>
      </c>
      <c r="E26" s="17">
        <f t="shared" si="1"/>
        <v>7.2821244999999992</v>
      </c>
      <c r="F26" s="17">
        <f t="shared" si="1"/>
        <v>42.8287543</v>
      </c>
      <c r="G26" s="17">
        <f t="shared" si="1"/>
        <v>0</v>
      </c>
      <c r="H26" s="17">
        <f t="shared" si="1"/>
        <v>0</v>
      </c>
      <c r="I26" s="17">
        <f t="shared" si="1"/>
        <v>0.56463649999999999</v>
      </c>
      <c r="J26" s="17">
        <f t="shared" si="1"/>
        <v>0</v>
      </c>
      <c r="K26" s="17">
        <f t="shared" si="1"/>
        <v>50.675515300000001</v>
      </c>
      <c r="L26" s="17"/>
      <c r="M26" s="17"/>
      <c r="N26" s="17"/>
      <c r="O26" s="17"/>
      <c r="P26" s="17"/>
      <c r="Q26" s="6" t="s">
        <v>32</v>
      </c>
      <c r="R26" s="17">
        <v>0</v>
      </c>
      <c r="S26" s="17">
        <v>0</v>
      </c>
      <c r="T26" s="17">
        <v>0</v>
      </c>
      <c r="U26" s="17">
        <v>626.15</v>
      </c>
      <c r="V26" s="17">
        <v>3682.61</v>
      </c>
      <c r="W26" s="17">
        <v>0</v>
      </c>
      <c r="X26" s="17">
        <v>0</v>
      </c>
      <c r="Y26" s="17">
        <v>48.55</v>
      </c>
      <c r="Z26" s="17">
        <v>0</v>
      </c>
      <c r="AA26" s="17">
        <v>4357.3100000000004</v>
      </c>
      <c r="AB26" s="18"/>
      <c r="AC26" s="18"/>
      <c r="AD26" s="18"/>
      <c r="AE26" s="18"/>
      <c r="AF26" s="18"/>
      <c r="AJ26" s="51"/>
      <c r="AK26" s="51"/>
    </row>
    <row r="27" spans="1:37" s="19" customFormat="1" ht="10.5" customHeight="1" x14ac:dyDescent="0.2">
      <c r="A27" s="6" t="s">
        <v>26</v>
      </c>
      <c r="B27" s="17">
        <f t="shared" si="1"/>
        <v>0</v>
      </c>
      <c r="C27" s="17">
        <f t="shared" si="1"/>
        <v>0</v>
      </c>
      <c r="D27" s="17">
        <f t="shared" si="1"/>
        <v>0</v>
      </c>
      <c r="E27" s="17">
        <f t="shared" si="1"/>
        <v>31.316449899999999</v>
      </c>
      <c r="F27" s="17">
        <f t="shared" si="1"/>
        <v>3.1181193</v>
      </c>
      <c r="G27" s="17">
        <f t="shared" si="1"/>
        <v>0</v>
      </c>
      <c r="H27" s="17">
        <f t="shared" si="1"/>
        <v>0</v>
      </c>
      <c r="I27" s="17">
        <f t="shared" si="1"/>
        <v>3.7099699999999998</v>
      </c>
      <c r="J27" s="17">
        <f t="shared" si="1"/>
        <v>3.8359228999999999</v>
      </c>
      <c r="K27" s="17">
        <f t="shared" si="1"/>
        <v>41.980462099999997</v>
      </c>
      <c r="L27" s="17"/>
      <c r="M27" s="17"/>
      <c r="N27" s="17"/>
      <c r="O27" s="17"/>
      <c r="P27" s="17"/>
      <c r="Q27" s="6" t="s">
        <v>26</v>
      </c>
      <c r="R27" s="17">
        <v>0</v>
      </c>
      <c r="S27" s="17">
        <v>0</v>
      </c>
      <c r="T27" s="17">
        <v>0</v>
      </c>
      <c r="U27" s="17">
        <v>2692.73</v>
      </c>
      <c r="V27" s="17">
        <v>268.11</v>
      </c>
      <c r="W27" s="17">
        <v>0</v>
      </c>
      <c r="X27" s="17">
        <v>0</v>
      </c>
      <c r="Y27" s="17">
        <v>319</v>
      </c>
      <c r="Z27" s="17">
        <v>329.83</v>
      </c>
      <c r="AA27" s="17">
        <v>3609.67</v>
      </c>
      <c r="AB27" s="18"/>
      <c r="AC27" s="18"/>
      <c r="AD27" s="18"/>
      <c r="AE27" s="18"/>
      <c r="AF27" s="18"/>
      <c r="AJ27" s="51"/>
      <c r="AK27" s="51"/>
    </row>
    <row r="28" spans="1:37" s="19" customFormat="1" ht="10.5" customHeight="1" x14ac:dyDescent="0.2">
      <c r="A28" s="6" t="s">
        <v>33</v>
      </c>
      <c r="B28" s="17">
        <f t="shared" si="1"/>
        <v>0</v>
      </c>
      <c r="C28" s="17">
        <f t="shared" si="1"/>
        <v>0</v>
      </c>
      <c r="D28" s="17">
        <f t="shared" si="1"/>
        <v>0</v>
      </c>
      <c r="E28" s="17">
        <f t="shared" si="1"/>
        <v>0</v>
      </c>
      <c r="F28" s="17">
        <f t="shared" si="1"/>
        <v>1.01181E-2</v>
      </c>
      <c r="G28" s="17">
        <f t="shared" si="1"/>
        <v>0</v>
      </c>
      <c r="H28" s="17">
        <f t="shared" si="1"/>
        <v>0</v>
      </c>
      <c r="I28" s="17">
        <f t="shared" si="1"/>
        <v>0.22678499999999999</v>
      </c>
      <c r="J28" s="17">
        <f t="shared" si="1"/>
        <v>0</v>
      </c>
      <c r="K28" s="17">
        <f t="shared" si="1"/>
        <v>0.23690310000000001</v>
      </c>
      <c r="L28" s="17"/>
      <c r="M28" s="17"/>
      <c r="N28" s="17"/>
      <c r="O28" s="17"/>
      <c r="P28" s="17"/>
      <c r="Q28" s="6" t="s">
        <v>33</v>
      </c>
      <c r="R28" s="17">
        <v>0</v>
      </c>
      <c r="S28" s="17">
        <v>0</v>
      </c>
      <c r="T28" s="17">
        <v>0</v>
      </c>
      <c r="U28" s="17">
        <v>0</v>
      </c>
      <c r="V28" s="17">
        <v>0.87</v>
      </c>
      <c r="W28" s="17">
        <v>0</v>
      </c>
      <c r="X28" s="17">
        <v>0</v>
      </c>
      <c r="Y28" s="17">
        <v>19.5</v>
      </c>
      <c r="Z28" s="17">
        <v>0</v>
      </c>
      <c r="AA28" s="17">
        <v>20.37</v>
      </c>
      <c r="AB28" s="18"/>
      <c r="AC28" s="18"/>
      <c r="AD28" s="18"/>
      <c r="AE28" s="18"/>
      <c r="AF28" s="18"/>
      <c r="AJ28" s="51"/>
      <c r="AK28" s="51"/>
    </row>
    <row r="29" spans="1:37" s="19" customFormat="1" ht="11.25" customHeight="1" x14ac:dyDescent="0.2">
      <c r="A29" s="6" t="s">
        <v>27</v>
      </c>
      <c r="B29" s="17">
        <f t="shared" si="1"/>
        <v>0</v>
      </c>
      <c r="C29" s="17">
        <f t="shared" si="1"/>
        <v>1.6502970000000001</v>
      </c>
      <c r="D29" s="17">
        <f t="shared" si="1"/>
        <v>0</v>
      </c>
      <c r="E29" s="17">
        <f t="shared" si="1"/>
        <v>0</v>
      </c>
      <c r="F29" s="17">
        <f t="shared" si="1"/>
        <v>0</v>
      </c>
      <c r="G29" s="17">
        <f t="shared" si="1"/>
        <v>0</v>
      </c>
      <c r="H29" s="17">
        <f t="shared" si="1"/>
        <v>0</v>
      </c>
      <c r="I29" s="17">
        <f t="shared" si="1"/>
        <v>1.3258199999999998E-2</v>
      </c>
      <c r="J29" s="17">
        <f t="shared" si="1"/>
        <v>0</v>
      </c>
      <c r="K29" s="17">
        <f t="shared" si="1"/>
        <v>1.6635551999999998</v>
      </c>
      <c r="L29" s="17"/>
      <c r="M29" s="17"/>
      <c r="N29" s="17"/>
      <c r="O29" s="17"/>
      <c r="P29" s="17"/>
      <c r="Q29" s="6" t="s">
        <v>27</v>
      </c>
      <c r="R29" s="17">
        <v>0</v>
      </c>
      <c r="S29" s="17">
        <v>141.9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1.1399999999999999</v>
      </c>
      <c r="Z29" s="17">
        <v>0</v>
      </c>
      <c r="AA29" s="17">
        <v>143.04</v>
      </c>
      <c r="AB29" s="18"/>
      <c r="AC29" s="18"/>
      <c r="AD29" s="18"/>
      <c r="AE29" s="18"/>
      <c r="AF29" s="18"/>
      <c r="AJ29" s="51"/>
      <c r="AK29" s="51"/>
    </row>
    <row r="30" spans="1:37" s="19" customFormat="1" ht="10.5" customHeight="1" x14ac:dyDescent="0.2">
      <c r="A30" s="6" t="s">
        <v>28</v>
      </c>
      <c r="B30" s="17">
        <f t="shared" si="1"/>
        <v>0</v>
      </c>
      <c r="C30" s="17">
        <f t="shared" si="1"/>
        <v>2.9051740000000001</v>
      </c>
      <c r="D30" s="17">
        <f t="shared" si="1"/>
        <v>0</v>
      </c>
      <c r="E30" s="17">
        <f t="shared" si="1"/>
        <v>0</v>
      </c>
      <c r="F30" s="17">
        <f t="shared" si="1"/>
        <v>0.42996109999999998</v>
      </c>
      <c r="G30" s="17">
        <f t="shared" si="1"/>
        <v>0</v>
      </c>
      <c r="H30" s="17">
        <f t="shared" si="1"/>
        <v>0</v>
      </c>
      <c r="I30" s="17">
        <f t="shared" si="1"/>
        <v>0.15584200000000001</v>
      </c>
      <c r="J30" s="17">
        <f t="shared" si="1"/>
        <v>0</v>
      </c>
      <c r="K30" s="17">
        <f t="shared" si="1"/>
        <v>3.4909771000000003</v>
      </c>
      <c r="L30" s="17"/>
      <c r="M30" s="17"/>
      <c r="N30" s="17"/>
      <c r="O30" s="17"/>
      <c r="P30" s="17"/>
      <c r="Q30" s="6" t="s">
        <v>28</v>
      </c>
      <c r="R30" s="17">
        <v>0</v>
      </c>
      <c r="S30" s="17">
        <v>249.8</v>
      </c>
      <c r="T30" s="17">
        <v>0</v>
      </c>
      <c r="U30" s="17">
        <v>0</v>
      </c>
      <c r="V30" s="17">
        <v>36.97</v>
      </c>
      <c r="W30" s="17">
        <v>0</v>
      </c>
      <c r="X30" s="17">
        <v>0</v>
      </c>
      <c r="Y30" s="17">
        <v>13.4</v>
      </c>
      <c r="Z30" s="17">
        <v>0</v>
      </c>
      <c r="AA30" s="17">
        <v>300.17</v>
      </c>
      <c r="AB30" s="18"/>
      <c r="AC30" s="18"/>
      <c r="AD30" s="18"/>
      <c r="AE30" s="18"/>
      <c r="AF30" s="18"/>
      <c r="AJ30" s="51"/>
      <c r="AK30" s="51"/>
    </row>
    <row r="31" spans="1:37" s="19" customFormat="1" ht="11.25" customHeight="1" x14ac:dyDescent="0.2">
      <c r="A31" s="6" t="s">
        <v>29</v>
      </c>
      <c r="B31" s="17">
        <f t="shared" si="1"/>
        <v>0</v>
      </c>
      <c r="C31" s="17">
        <f t="shared" si="1"/>
        <v>0</v>
      </c>
      <c r="D31" s="17">
        <f t="shared" si="1"/>
        <v>0</v>
      </c>
      <c r="E31" s="17">
        <f t="shared" si="1"/>
        <v>0</v>
      </c>
      <c r="F31" s="17">
        <f t="shared" si="1"/>
        <v>0</v>
      </c>
      <c r="G31" s="17">
        <f t="shared" si="1"/>
        <v>0</v>
      </c>
      <c r="H31" s="17">
        <f t="shared" si="1"/>
        <v>0</v>
      </c>
      <c r="I31" s="17">
        <f t="shared" si="1"/>
        <v>0</v>
      </c>
      <c r="J31" s="17">
        <f t="shared" si="1"/>
        <v>0</v>
      </c>
      <c r="K31" s="17">
        <f t="shared" si="1"/>
        <v>0</v>
      </c>
      <c r="L31" s="17"/>
      <c r="M31" s="17"/>
      <c r="N31" s="17"/>
      <c r="O31" s="17"/>
      <c r="P31" s="17"/>
      <c r="Q31" s="6" t="s">
        <v>29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8"/>
      <c r="AC31" s="18"/>
      <c r="AD31" s="18"/>
      <c r="AE31" s="18"/>
      <c r="AF31" s="18"/>
      <c r="AJ31" s="51"/>
      <c r="AK31" s="51"/>
    </row>
    <row r="32" spans="1:37" s="19" customFormat="1" ht="10.5" customHeight="1" x14ac:dyDescent="0.2">
      <c r="A32" s="6" t="s">
        <v>109</v>
      </c>
      <c r="B32" s="17">
        <f t="shared" si="1"/>
        <v>0</v>
      </c>
      <c r="C32" s="17">
        <f t="shared" si="1"/>
        <v>0</v>
      </c>
      <c r="D32" s="17">
        <f t="shared" si="1"/>
        <v>0</v>
      </c>
      <c r="E32" s="17">
        <f t="shared" si="1"/>
        <v>0</v>
      </c>
      <c r="F32" s="17">
        <f t="shared" si="1"/>
        <v>0</v>
      </c>
      <c r="G32" s="17">
        <f t="shared" si="1"/>
        <v>0</v>
      </c>
      <c r="H32" s="17">
        <f t="shared" si="1"/>
        <v>0</v>
      </c>
      <c r="I32" s="17">
        <f t="shared" si="1"/>
        <v>0.66116549999999996</v>
      </c>
      <c r="J32" s="17">
        <f t="shared" si="1"/>
        <v>0</v>
      </c>
      <c r="K32" s="17">
        <f t="shared" si="1"/>
        <v>0.66116549999999996</v>
      </c>
      <c r="L32" s="17"/>
      <c r="M32" s="17"/>
      <c r="N32" s="17"/>
      <c r="O32" s="17"/>
      <c r="P32" s="17"/>
      <c r="Q32" s="6" t="s">
        <v>109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56.85</v>
      </c>
      <c r="Z32" s="17">
        <v>0</v>
      </c>
      <c r="AA32" s="17">
        <v>56.85</v>
      </c>
      <c r="AB32" s="18"/>
      <c r="AC32" s="18"/>
      <c r="AD32" s="18"/>
      <c r="AE32" s="18"/>
      <c r="AF32" s="18"/>
      <c r="AJ32" s="51"/>
      <c r="AK32" s="51"/>
    </row>
    <row r="33" spans="1:37" s="19" customFormat="1" ht="10.5" customHeight="1" x14ac:dyDescent="0.2">
      <c r="A33" s="6" t="s">
        <v>30</v>
      </c>
      <c r="B33" s="17">
        <f t="shared" si="1"/>
        <v>0</v>
      </c>
      <c r="C33" s="17">
        <f t="shared" si="1"/>
        <v>0</v>
      </c>
      <c r="D33" s="17">
        <f t="shared" si="1"/>
        <v>0</v>
      </c>
      <c r="E33" s="17">
        <f t="shared" si="1"/>
        <v>0</v>
      </c>
      <c r="F33" s="17">
        <f t="shared" si="1"/>
        <v>3.8860481999999998</v>
      </c>
      <c r="G33" s="17">
        <f t="shared" si="1"/>
        <v>0</v>
      </c>
      <c r="H33" s="17">
        <f t="shared" si="1"/>
        <v>0</v>
      </c>
      <c r="I33" s="17">
        <f t="shared" si="1"/>
        <v>0.98029270000000002</v>
      </c>
      <c r="J33" s="17">
        <f t="shared" si="1"/>
        <v>0</v>
      </c>
      <c r="K33" s="17">
        <f t="shared" si="1"/>
        <v>4.8663409</v>
      </c>
      <c r="L33" s="17"/>
      <c r="M33" s="17"/>
      <c r="N33" s="17"/>
      <c r="O33" s="17"/>
      <c r="P33" s="17"/>
      <c r="Q33" s="6" t="s">
        <v>30</v>
      </c>
      <c r="R33" s="17">
        <v>0</v>
      </c>
      <c r="S33" s="17">
        <v>0</v>
      </c>
      <c r="T33" s="17">
        <v>0</v>
      </c>
      <c r="U33" s="17">
        <v>0</v>
      </c>
      <c r="V33" s="17">
        <v>334.14</v>
      </c>
      <c r="W33" s="17">
        <v>0</v>
      </c>
      <c r="X33" s="17">
        <v>0</v>
      </c>
      <c r="Y33" s="17">
        <v>84.29</v>
      </c>
      <c r="Z33" s="17">
        <v>0</v>
      </c>
      <c r="AA33" s="17">
        <v>418.43</v>
      </c>
      <c r="AB33" s="18"/>
      <c r="AC33" s="18"/>
      <c r="AD33" s="18"/>
      <c r="AE33" s="18"/>
      <c r="AF33" s="18"/>
      <c r="AJ33" s="51"/>
      <c r="AK33" s="51"/>
    </row>
    <row r="34" spans="1:37" s="19" customFormat="1" ht="10.5" customHeight="1" x14ac:dyDescent="0.25">
      <c r="A34" s="29" t="s">
        <v>35</v>
      </c>
      <c r="B34" s="25">
        <f t="shared" si="1"/>
        <v>0</v>
      </c>
      <c r="C34" s="25">
        <f t="shared" si="1"/>
        <v>1.7096099999999999</v>
      </c>
      <c r="D34" s="25">
        <f t="shared" si="1"/>
        <v>0</v>
      </c>
      <c r="E34" s="25">
        <f t="shared" si="1"/>
        <v>0</v>
      </c>
      <c r="F34" s="25">
        <f t="shared" si="1"/>
        <v>5.0131114999999999</v>
      </c>
      <c r="G34" s="25">
        <f t="shared" si="1"/>
        <v>0</v>
      </c>
      <c r="H34" s="25">
        <f t="shared" si="1"/>
        <v>0</v>
      </c>
      <c r="I34" s="25">
        <f t="shared" si="1"/>
        <v>26.542451199999999</v>
      </c>
      <c r="J34" s="25">
        <f t="shared" si="1"/>
        <v>0</v>
      </c>
      <c r="K34" s="25">
        <f t="shared" si="1"/>
        <v>33.265172700000001</v>
      </c>
      <c r="L34" s="25"/>
      <c r="M34" s="25"/>
      <c r="N34" s="25"/>
      <c r="O34" s="25"/>
      <c r="P34" s="17"/>
      <c r="Q34" s="29" t="s">
        <v>35</v>
      </c>
      <c r="R34" s="25">
        <v>0</v>
      </c>
      <c r="S34" s="25">
        <v>147</v>
      </c>
      <c r="T34" s="25">
        <v>0</v>
      </c>
      <c r="U34" s="25">
        <v>0</v>
      </c>
      <c r="V34" s="25">
        <v>431.05</v>
      </c>
      <c r="W34" s="25">
        <v>0</v>
      </c>
      <c r="X34" s="25">
        <v>0</v>
      </c>
      <c r="Y34" s="25">
        <v>2282.2399999999998</v>
      </c>
      <c r="Z34" s="25">
        <v>0</v>
      </c>
      <c r="AA34" s="25">
        <v>2860.29</v>
      </c>
      <c r="AB34" s="18"/>
      <c r="AC34" s="18"/>
      <c r="AD34" s="18"/>
      <c r="AE34" s="18"/>
      <c r="AF34" s="18"/>
      <c r="AJ34" s="51"/>
      <c r="AK34" s="51"/>
    </row>
    <row r="35" spans="1:37" s="19" customFormat="1" ht="10.5" customHeight="1" x14ac:dyDescent="0.25">
      <c r="A35" s="30" t="s">
        <v>36</v>
      </c>
      <c r="B35" s="31">
        <f t="shared" si="1"/>
        <v>12.9060436</v>
      </c>
      <c r="C35" s="31">
        <f t="shared" si="1"/>
        <v>7.2880557999999995</v>
      </c>
      <c r="D35" s="31">
        <f t="shared" si="1"/>
        <v>0</v>
      </c>
      <c r="E35" s="31">
        <f t="shared" si="1"/>
        <v>645.51117109999996</v>
      </c>
      <c r="F35" s="31">
        <f t="shared" si="1"/>
        <v>504.490792</v>
      </c>
      <c r="G35" s="31">
        <f t="shared" si="1"/>
        <v>71.700694499999997</v>
      </c>
      <c r="H35" s="31">
        <f t="shared" si="1"/>
        <v>0</v>
      </c>
      <c r="I35" s="31">
        <f t="shared" si="1"/>
        <v>284.71135509999999</v>
      </c>
      <c r="J35" s="31">
        <f t="shared" si="1"/>
        <v>14.542733500000001</v>
      </c>
      <c r="K35" s="31">
        <f t="shared" si="1"/>
        <v>1541.1509619000001</v>
      </c>
      <c r="L35" s="39"/>
      <c r="M35" s="39"/>
      <c r="N35" s="39"/>
      <c r="O35" s="39"/>
      <c r="P35" s="17"/>
      <c r="Q35" s="30" t="s">
        <v>36</v>
      </c>
      <c r="R35" s="31">
        <v>1109.72</v>
      </c>
      <c r="S35" s="31">
        <v>626.66</v>
      </c>
      <c r="T35" s="31">
        <v>0</v>
      </c>
      <c r="U35" s="31">
        <v>55503.97</v>
      </c>
      <c r="V35" s="31">
        <v>43378.400000000001</v>
      </c>
      <c r="W35" s="31">
        <v>6165.15</v>
      </c>
      <c r="X35" s="31">
        <v>0</v>
      </c>
      <c r="Y35" s="31">
        <v>24480.77</v>
      </c>
      <c r="Z35" s="31">
        <v>1250.45</v>
      </c>
      <c r="AA35" s="31">
        <v>132515.13</v>
      </c>
      <c r="AB35" s="18"/>
      <c r="AC35" s="18"/>
      <c r="AD35" s="18"/>
      <c r="AE35" s="18"/>
      <c r="AF35" s="18"/>
      <c r="AJ35" s="51"/>
      <c r="AK35" s="51"/>
    </row>
    <row r="36" spans="1:37" s="19" customFormat="1" ht="10.5" customHeight="1" x14ac:dyDescent="0.25">
      <c r="A36" s="16" t="s">
        <v>37</v>
      </c>
      <c r="B36" s="25">
        <f t="shared" si="1"/>
        <v>8.7805336999999994</v>
      </c>
      <c r="C36" s="25">
        <f t="shared" si="1"/>
        <v>5.0349759000000001</v>
      </c>
      <c r="D36" s="25">
        <f t="shared" si="1"/>
        <v>0</v>
      </c>
      <c r="E36" s="25">
        <f t="shared" si="1"/>
        <v>24.882384999999999</v>
      </c>
      <c r="F36" s="25">
        <f t="shared" si="1"/>
        <v>79.337882899999997</v>
      </c>
      <c r="G36" s="25">
        <f t="shared" si="1"/>
        <v>20.3495925</v>
      </c>
      <c r="H36" s="25">
        <f t="shared" si="1"/>
        <v>0</v>
      </c>
      <c r="I36" s="25">
        <f t="shared" si="1"/>
        <v>84.5086972</v>
      </c>
      <c r="J36" s="25">
        <f t="shared" si="1"/>
        <v>7.4980935999999998</v>
      </c>
      <c r="K36" s="25">
        <f t="shared" si="1"/>
        <v>230.3921608</v>
      </c>
      <c r="L36" s="25"/>
      <c r="M36" s="25"/>
      <c r="N36" s="25"/>
      <c r="O36" s="25"/>
      <c r="P36" s="17"/>
      <c r="Q36" s="16" t="s">
        <v>37</v>
      </c>
      <c r="R36" s="25">
        <v>754.99</v>
      </c>
      <c r="S36" s="25">
        <v>432.93</v>
      </c>
      <c r="T36" s="25">
        <v>0</v>
      </c>
      <c r="U36" s="25">
        <v>2139.5</v>
      </c>
      <c r="V36" s="25">
        <v>6821.83</v>
      </c>
      <c r="W36" s="25">
        <v>1749.75</v>
      </c>
      <c r="X36" s="25">
        <v>0</v>
      </c>
      <c r="Y36" s="25">
        <v>7266.44</v>
      </c>
      <c r="Z36" s="25">
        <v>644.72</v>
      </c>
      <c r="AA36" s="25">
        <v>19810.16</v>
      </c>
      <c r="AB36" s="18"/>
      <c r="AC36" s="18"/>
      <c r="AD36" s="18"/>
      <c r="AE36" s="18"/>
      <c r="AF36" s="18"/>
      <c r="AJ36" s="51"/>
      <c r="AK36" s="51"/>
    </row>
    <row r="37" spans="1:37" s="19" customFormat="1" ht="10.5" customHeight="1" x14ac:dyDescent="0.2">
      <c r="A37" s="6" t="s">
        <v>38</v>
      </c>
      <c r="B37" s="17">
        <f t="shared" si="1"/>
        <v>0</v>
      </c>
      <c r="C37" s="17">
        <f t="shared" si="1"/>
        <v>0</v>
      </c>
      <c r="D37" s="17">
        <f t="shared" si="1"/>
        <v>0</v>
      </c>
      <c r="E37" s="17">
        <f t="shared" si="1"/>
        <v>16.3751563</v>
      </c>
      <c r="F37" s="17">
        <f t="shared" si="1"/>
        <v>4.0704999999999995E-3</v>
      </c>
      <c r="G37" s="17">
        <f t="shared" si="1"/>
        <v>7.2718900999999994</v>
      </c>
      <c r="H37" s="17">
        <f t="shared" si="1"/>
        <v>0</v>
      </c>
      <c r="I37" s="17">
        <f t="shared" si="1"/>
        <v>0</v>
      </c>
      <c r="J37" s="17">
        <f t="shared" si="1"/>
        <v>0</v>
      </c>
      <c r="K37" s="17">
        <f t="shared" si="1"/>
        <v>23.651116900000002</v>
      </c>
      <c r="L37" s="17"/>
      <c r="M37" s="17"/>
      <c r="N37" s="17"/>
      <c r="O37" s="17"/>
      <c r="P37" s="17"/>
      <c r="Q37" s="6" t="s">
        <v>38</v>
      </c>
      <c r="R37" s="17">
        <v>0</v>
      </c>
      <c r="S37" s="17">
        <v>0</v>
      </c>
      <c r="T37" s="17">
        <v>0</v>
      </c>
      <c r="U37" s="17">
        <v>1408.01</v>
      </c>
      <c r="V37" s="17">
        <v>0.35</v>
      </c>
      <c r="W37" s="17">
        <v>625.27</v>
      </c>
      <c r="X37" s="17">
        <v>0</v>
      </c>
      <c r="Y37" s="17">
        <v>0</v>
      </c>
      <c r="Z37" s="17">
        <v>0</v>
      </c>
      <c r="AA37" s="17">
        <v>2033.63</v>
      </c>
      <c r="AB37" s="18"/>
      <c r="AC37" s="18"/>
      <c r="AD37" s="18"/>
      <c r="AE37" s="18"/>
      <c r="AF37" s="18"/>
      <c r="AJ37" s="51"/>
      <c r="AK37" s="51"/>
    </row>
    <row r="38" spans="1:37" s="19" customFormat="1" ht="11.25" customHeight="1" x14ac:dyDescent="0.2">
      <c r="A38" s="6" t="s">
        <v>39</v>
      </c>
      <c r="B38" s="17">
        <f t="shared" si="1"/>
        <v>0.1533997</v>
      </c>
      <c r="C38" s="17">
        <f t="shared" si="1"/>
        <v>5.0349759000000001</v>
      </c>
      <c r="D38" s="17">
        <f t="shared" si="1"/>
        <v>0</v>
      </c>
      <c r="E38" s="17">
        <f t="shared" si="1"/>
        <v>0.16910019999999998</v>
      </c>
      <c r="F38" s="17">
        <f t="shared" si="1"/>
        <v>3.8545308999999999</v>
      </c>
      <c r="G38" s="17">
        <f t="shared" si="1"/>
        <v>2.2445899999999998E-2</v>
      </c>
      <c r="H38" s="17">
        <f t="shared" si="1"/>
        <v>0</v>
      </c>
      <c r="I38" s="17">
        <f t="shared" si="1"/>
        <v>2.2509865000000002</v>
      </c>
      <c r="J38" s="17">
        <f t="shared" si="1"/>
        <v>0</v>
      </c>
      <c r="K38" s="17">
        <f t="shared" si="1"/>
        <v>11.485439100000001</v>
      </c>
      <c r="L38" s="17"/>
      <c r="M38" s="17"/>
      <c r="N38" s="17"/>
      <c r="O38" s="17"/>
      <c r="P38" s="17"/>
      <c r="Q38" s="6" t="s">
        <v>39</v>
      </c>
      <c r="R38" s="17">
        <v>13.19</v>
      </c>
      <c r="S38" s="17">
        <v>432.93</v>
      </c>
      <c r="T38" s="17">
        <v>0</v>
      </c>
      <c r="U38" s="17">
        <v>14.54</v>
      </c>
      <c r="V38" s="17">
        <v>331.43</v>
      </c>
      <c r="W38" s="17">
        <v>1.93</v>
      </c>
      <c r="X38" s="17">
        <v>0</v>
      </c>
      <c r="Y38" s="17">
        <v>193.55</v>
      </c>
      <c r="Z38" s="17">
        <v>0</v>
      </c>
      <c r="AA38" s="17">
        <v>987.57</v>
      </c>
      <c r="AB38" s="18"/>
      <c r="AC38" s="18"/>
      <c r="AD38" s="18"/>
      <c r="AE38" s="18"/>
      <c r="AF38" s="18"/>
      <c r="AJ38" s="51"/>
      <c r="AK38" s="51"/>
    </row>
    <row r="39" spans="1:37" s="19" customFormat="1" ht="11.25" customHeight="1" x14ac:dyDescent="0.2">
      <c r="A39" s="6" t="s">
        <v>40</v>
      </c>
      <c r="B39" s="17">
        <f t="shared" si="1"/>
        <v>0.1979426</v>
      </c>
      <c r="C39" s="17">
        <f t="shared" si="1"/>
        <v>0</v>
      </c>
      <c r="D39" s="17">
        <f t="shared" si="1"/>
        <v>0</v>
      </c>
      <c r="E39" s="17">
        <f t="shared" si="1"/>
        <v>9.652899999999999E-3</v>
      </c>
      <c r="F39" s="17">
        <f t="shared" si="1"/>
        <v>1.4123471999999999</v>
      </c>
      <c r="G39" s="17">
        <f t="shared" si="1"/>
        <v>1.1629999999999999E-4</v>
      </c>
      <c r="H39" s="17">
        <f t="shared" si="1"/>
        <v>0</v>
      </c>
      <c r="I39" s="17">
        <f t="shared" si="1"/>
        <v>4.5031359999999996</v>
      </c>
      <c r="J39" s="17">
        <f t="shared" si="1"/>
        <v>0</v>
      </c>
      <c r="K39" s="17">
        <f t="shared" si="1"/>
        <v>6.1231949999999999</v>
      </c>
      <c r="L39" s="17"/>
      <c r="M39" s="17"/>
      <c r="N39" s="17"/>
      <c r="O39" s="17"/>
      <c r="P39" s="17"/>
      <c r="Q39" s="6" t="s">
        <v>40</v>
      </c>
      <c r="R39" s="17">
        <v>17.02</v>
      </c>
      <c r="S39" s="17">
        <v>0</v>
      </c>
      <c r="T39" s="17">
        <v>0</v>
      </c>
      <c r="U39" s="17">
        <v>0.83</v>
      </c>
      <c r="V39" s="17">
        <v>121.44</v>
      </c>
      <c r="W39" s="17">
        <v>0.01</v>
      </c>
      <c r="X39" s="17">
        <v>0</v>
      </c>
      <c r="Y39" s="17">
        <v>387.2</v>
      </c>
      <c r="Z39" s="17">
        <v>0</v>
      </c>
      <c r="AA39" s="17">
        <v>526.5</v>
      </c>
      <c r="AB39" s="18"/>
      <c r="AC39" s="18"/>
      <c r="AD39" s="18"/>
      <c r="AE39" s="18"/>
      <c r="AF39" s="18"/>
      <c r="AJ39" s="51"/>
      <c r="AK39" s="51"/>
    </row>
    <row r="40" spans="1:37" s="19" customFormat="1" ht="10.5" customHeight="1" x14ac:dyDescent="0.2">
      <c r="A40" s="6" t="s">
        <v>41</v>
      </c>
      <c r="B40" s="17">
        <f t="shared" si="1"/>
        <v>4.7135227000000004</v>
      </c>
      <c r="C40" s="17">
        <f t="shared" si="1"/>
        <v>0</v>
      </c>
      <c r="D40" s="17">
        <f t="shared" si="1"/>
        <v>0</v>
      </c>
      <c r="E40" s="17">
        <f t="shared" si="1"/>
        <v>1.2823238000000001</v>
      </c>
      <c r="F40" s="17">
        <f t="shared" si="1"/>
        <v>13.237731199999999</v>
      </c>
      <c r="G40" s="17">
        <f t="shared" si="1"/>
        <v>3.9069821999999998</v>
      </c>
      <c r="H40" s="17">
        <f t="shared" si="1"/>
        <v>0</v>
      </c>
      <c r="I40" s="17">
        <f t="shared" si="1"/>
        <v>5.9738657999999996</v>
      </c>
      <c r="J40" s="17">
        <f t="shared" si="1"/>
        <v>0</v>
      </c>
      <c r="K40" s="17">
        <f t="shared" si="1"/>
        <v>29.114542</v>
      </c>
      <c r="L40" s="17"/>
      <c r="M40" s="17"/>
      <c r="N40" s="17"/>
      <c r="O40" s="17"/>
      <c r="P40" s="17"/>
      <c r="Q40" s="6" t="s">
        <v>41</v>
      </c>
      <c r="R40" s="17">
        <v>405.29</v>
      </c>
      <c r="S40" s="17">
        <v>0</v>
      </c>
      <c r="T40" s="17">
        <v>0</v>
      </c>
      <c r="U40" s="17">
        <v>110.26</v>
      </c>
      <c r="V40" s="17">
        <v>1138.24</v>
      </c>
      <c r="W40" s="17">
        <v>335.94</v>
      </c>
      <c r="X40" s="17">
        <v>0</v>
      </c>
      <c r="Y40" s="17">
        <v>513.66</v>
      </c>
      <c r="Z40" s="17">
        <v>0</v>
      </c>
      <c r="AA40" s="17">
        <v>2503.4</v>
      </c>
      <c r="AB40" s="18"/>
      <c r="AC40" s="18"/>
      <c r="AD40" s="18"/>
      <c r="AE40" s="18"/>
      <c r="AF40" s="18"/>
      <c r="AJ40" s="51"/>
      <c r="AK40" s="51"/>
    </row>
    <row r="41" spans="1:37" s="19" customFormat="1" ht="10.5" customHeight="1" x14ac:dyDescent="0.2">
      <c r="A41" s="6" t="s">
        <v>42</v>
      </c>
      <c r="B41" s="17">
        <f t="shared" si="1"/>
        <v>0.50020629999999999</v>
      </c>
      <c r="C41" s="17">
        <f t="shared" si="1"/>
        <v>0</v>
      </c>
      <c r="D41" s="17">
        <f t="shared" si="1"/>
        <v>0</v>
      </c>
      <c r="E41" s="17">
        <f t="shared" si="1"/>
        <v>0.93481939999999997</v>
      </c>
      <c r="F41" s="17">
        <f t="shared" si="1"/>
        <v>17.162739899999998</v>
      </c>
      <c r="G41" s="17">
        <f t="shared" si="1"/>
        <v>1.3461725</v>
      </c>
      <c r="H41" s="17">
        <f t="shared" si="1"/>
        <v>0</v>
      </c>
      <c r="I41" s="17">
        <f t="shared" si="1"/>
        <v>14.6660115</v>
      </c>
      <c r="J41" s="17">
        <f t="shared" si="1"/>
        <v>2.1976048000000001</v>
      </c>
      <c r="K41" s="17">
        <f t="shared" si="1"/>
        <v>36.807438099999999</v>
      </c>
      <c r="L41" s="17"/>
      <c r="M41" s="17"/>
      <c r="N41" s="17"/>
      <c r="O41" s="17"/>
      <c r="P41" s="17"/>
      <c r="Q41" s="6" t="s">
        <v>42</v>
      </c>
      <c r="R41" s="17">
        <v>43.01</v>
      </c>
      <c r="S41" s="17">
        <v>0</v>
      </c>
      <c r="T41" s="17">
        <v>0</v>
      </c>
      <c r="U41" s="17">
        <v>80.38</v>
      </c>
      <c r="V41" s="17">
        <v>1475.73</v>
      </c>
      <c r="W41" s="17">
        <v>115.75</v>
      </c>
      <c r="X41" s="17">
        <v>0</v>
      </c>
      <c r="Y41" s="17">
        <v>1261.05</v>
      </c>
      <c r="Z41" s="17">
        <v>188.96</v>
      </c>
      <c r="AA41" s="17">
        <v>3164.87</v>
      </c>
      <c r="AB41" s="18"/>
      <c r="AC41" s="18"/>
      <c r="AD41" s="18"/>
      <c r="AE41" s="18"/>
      <c r="AF41" s="18"/>
      <c r="AJ41" s="51"/>
      <c r="AK41" s="51"/>
    </row>
    <row r="42" spans="1:37" s="19" customFormat="1" ht="10.5" customHeight="1" x14ac:dyDescent="0.2">
      <c r="A42" s="6" t="s">
        <v>43</v>
      </c>
      <c r="B42" s="17">
        <f t="shared" si="1"/>
        <v>9.7575700000000001E-2</v>
      </c>
      <c r="C42" s="17">
        <f t="shared" si="1"/>
        <v>0</v>
      </c>
      <c r="D42" s="17">
        <f t="shared" si="1"/>
        <v>0</v>
      </c>
      <c r="E42" s="17">
        <f t="shared" si="1"/>
        <v>5.2335000000000003E-3</v>
      </c>
      <c r="F42" s="17">
        <f t="shared" si="1"/>
        <v>4.4217259999999996</v>
      </c>
      <c r="G42" s="17">
        <f t="shared" si="1"/>
        <v>3.4889999999999997E-4</v>
      </c>
      <c r="H42" s="17">
        <f t="shared" si="1"/>
        <v>0</v>
      </c>
      <c r="I42" s="17">
        <f t="shared" si="1"/>
        <v>4.9628699000000003</v>
      </c>
      <c r="J42" s="17">
        <f t="shared" si="1"/>
        <v>0</v>
      </c>
      <c r="K42" s="17">
        <f t="shared" si="1"/>
        <v>9.4877539999999989</v>
      </c>
      <c r="L42" s="17"/>
      <c r="M42" s="17"/>
      <c r="N42" s="17"/>
      <c r="O42" s="17"/>
      <c r="P42" s="17"/>
      <c r="Q42" s="6" t="s">
        <v>43</v>
      </c>
      <c r="R42" s="17">
        <v>8.39</v>
      </c>
      <c r="S42" s="17">
        <v>0</v>
      </c>
      <c r="T42" s="17">
        <v>0</v>
      </c>
      <c r="U42" s="17">
        <v>0.45</v>
      </c>
      <c r="V42" s="17">
        <v>380.2</v>
      </c>
      <c r="W42" s="17">
        <v>0.03</v>
      </c>
      <c r="X42" s="17">
        <v>0</v>
      </c>
      <c r="Y42" s="17">
        <v>426.73</v>
      </c>
      <c r="Z42" s="17">
        <v>0</v>
      </c>
      <c r="AA42" s="17">
        <v>815.8</v>
      </c>
      <c r="AB42" s="18"/>
      <c r="AC42" s="18"/>
      <c r="AD42" s="18"/>
      <c r="AE42" s="18"/>
      <c r="AF42" s="18"/>
      <c r="AJ42" s="51"/>
      <c r="AK42" s="51"/>
    </row>
    <row r="43" spans="1:37" s="19" customFormat="1" ht="10.5" customHeight="1" x14ac:dyDescent="0.2">
      <c r="A43" s="6" t="s">
        <v>44</v>
      </c>
      <c r="B43" s="17">
        <f t="shared" si="1"/>
        <v>4.0704999999999998E-2</v>
      </c>
      <c r="C43" s="17">
        <f t="shared" si="1"/>
        <v>0</v>
      </c>
      <c r="D43" s="17">
        <f t="shared" si="1"/>
        <v>0</v>
      </c>
      <c r="E43" s="17">
        <f t="shared" si="1"/>
        <v>1.1746299999999999E-2</v>
      </c>
      <c r="F43" s="17">
        <f t="shared" si="1"/>
        <v>1.8848740999999998</v>
      </c>
      <c r="G43" s="17">
        <f t="shared" si="1"/>
        <v>0</v>
      </c>
      <c r="H43" s="17">
        <f t="shared" si="1"/>
        <v>0</v>
      </c>
      <c r="I43" s="17">
        <f t="shared" si="1"/>
        <v>5.7901118</v>
      </c>
      <c r="J43" s="17">
        <f t="shared" si="1"/>
        <v>0</v>
      </c>
      <c r="K43" s="17">
        <f t="shared" si="1"/>
        <v>7.7274372000000007</v>
      </c>
      <c r="L43" s="17"/>
      <c r="M43" s="17"/>
      <c r="N43" s="17"/>
      <c r="O43" s="17"/>
      <c r="P43" s="17"/>
      <c r="Q43" s="6" t="s">
        <v>44</v>
      </c>
      <c r="R43" s="17">
        <v>3.5</v>
      </c>
      <c r="S43" s="17">
        <v>0</v>
      </c>
      <c r="T43" s="17">
        <v>0</v>
      </c>
      <c r="U43" s="17">
        <v>1.01</v>
      </c>
      <c r="V43" s="17">
        <v>162.07</v>
      </c>
      <c r="W43" s="17">
        <v>0</v>
      </c>
      <c r="X43" s="17">
        <v>0</v>
      </c>
      <c r="Y43" s="17">
        <v>497.86</v>
      </c>
      <c r="Z43" s="17">
        <v>0</v>
      </c>
      <c r="AA43" s="17">
        <v>664.44</v>
      </c>
      <c r="AB43" s="18"/>
      <c r="AC43" s="18"/>
      <c r="AD43" s="18"/>
      <c r="AE43" s="18"/>
      <c r="AF43" s="18"/>
      <c r="AJ43" s="51"/>
      <c r="AK43" s="51"/>
    </row>
    <row r="44" spans="1:37" s="19" customFormat="1" ht="10.5" customHeight="1" x14ac:dyDescent="0.2">
      <c r="A44" s="6" t="s">
        <v>45</v>
      </c>
      <c r="B44" s="17">
        <f t="shared" ref="B44:K62" si="2">R44*$N$4</f>
        <v>0</v>
      </c>
      <c r="C44" s="17">
        <f t="shared" si="2"/>
        <v>0</v>
      </c>
      <c r="D44" s="17">
        <f t="shared" si="2"/>
        <v>0</v>
      </c>
      <c r="E44" s="17">
        <f t="shared" si="2"/>
        <v>0.33250170000000001</v>
      </c>
      <c r="F44" s="17">
        <f t="shared" si="2"/>
        <v>1.5773769</v>
      </c>
      <c r="G44" s="17">
        <f t="shared" si="2"/>
        <v>0.15212039999999999</v>
      </c>
      <c r="H44" s="17">
        <f t="shared" si="2"/>
        <v>0</v>
      </c>
      <c r="I44" s="17">
        <f t="shared" si="2"/>
        <v>3.2397690999999997</v>
      </c>
      <c r="J44" s="17">
        <f t="shared" si="2"/>
        <v>0</v>
      </c>
      <c r="K44" s="17">
        <f t="shared" si="2"/>
        <v>5.3017681000000003</v>
      </c>
      <c r="L44" s="17"/>
      <c r="M44" s="17"/>
      <c r="N44" s="17"/>
      <c r="O44" s="17"/>
      <c r="P44" s="17"/>
      <c r="Q44" s="6" t="s">
        <v>45</v>
      </c>
      <c r="R44" s="17">
        <v>0</v>
      </c>
      <c r="S44" s="17">
        <v>0</v>
      </c>
      <c r="T44" s="17">
        <v>0</v>
      </c>
      <c r="U44" s="17">
        <v>28.59</v>
      </c>
      <c r="V44" s="17">
        <v>135.63</v>
      </c>
      <c r="W44" s="17">
        <v>13.08</v>
      </c>
      <c r="X44" s="17">
        <v>0</v>
      </c>
      <c r="Y44" s="17">
        <v>278.57</v>
      </c>
      <c r="Z44" s="17">
        <v>0</v>
      </c>
      <c r="AA44" s="17">
        <v>455.87</v>
      </c>
      <c r="AB44" s="18"/>
      <c r="AC44" s="18"/>
      <c r="AD44" s="18"/>
      <c r="AE44" s="18"/>
      <c r="AF44" s="18"/>
      <c r="AJ44" s="51"/>
      <c r="AK44" s="51"/>
    </row>
    <row r="45" spans="1:37" s="19" customFormat="1" ht="10.5" customHeight="1" x14ac:dyDescent="0.2">
      <c r="A45" s="6" t="s">
        <v>46</v>
      </c>
      <c r="B45" s="17">
        <f t="shared" si="2"/>
        <v>0.47589960000000003</v>
      </c>
      <c r="C45" s="17">
        <f t="shared" si="2"/>
        <v>0</v>
      </c>
      <c r="D45" s="17">
        <f t="shared" si="2"/>
        <v>0</v>
      </c>
      <c r="E45" s="17">
        <f t="shared" si="2"/>
        <v>1.4003683</v>
      </c>
      <c r="F45" s="17">
        <f t="shared" si="2"/>
        <v>23.932911799999999</v>
      </c>
      <c r="G45" s="17">
        <f t="shared" si="2"/>
        <v>0.90795409999999988</v>
      </c>
      <c r="H45" s="17">
        <f t="shared" si="2"/>
        <v>0</v>
      </c>
      <c r="I45" s="17">
        <f t="shared" si="2"/>
        <v>11.178174499999999</v>
      </c>
      <c r="J45" s="17">
        <f t="shared" si="2"/>
        <v>0.22818060000000001</v>
      </c>
      <c r="K45" s="17">
        <f t="shared" si="2"/>
        <v>38.123488899999998</v>
      </c>
      <c r="L45" s="17"/>
      <c r="M45" s="17"/>
      <c r="N45" s="17"/>
      <c r="O45" s="17"/>
      <c r="P45" s="17"/>
      <c r="Q45" s="6" t="s">
        <v>46</v>
      </c>
      <c r="R45" s="17">
        <v>40.92</v>
      </c>
      <c r="S45" s="17">
        <v>0</v>
      </c>
      <c r="T45" s="17">
        <v>0</v>
      </c>
      <c r="U45" s="17">
        <v>120.41</v>
      </c>
      <c r="V45" s="17">
        <v>2057.86</v>
      </c>
      <c r="W45" s="17">
        <v>78.069999999999993</v>
      </c>
      <c r="X45" s="17">
        <v>0</v>
      </c>
      <c r="Y45" s="17">
        <v>961.15</v>
      </c>
      <c r="Z45" s="17">
        <v>19.62</v>
      </c>
      <c r="AA45" s="17">
        <v>3278.03</v>
      </c>
      <c r="AB45" s="18"/>
      <c r="AC45" s="18"/>
      <c r="AD45" s="18"/>
      <c r="AE45" s="18"/>
      <c r="AF45" s="18"/>
      <c r="AJ45" s="51"/>
      <c r="AK45" s="51"/>
    </row>
    <row r="46" spans="1:37" s="19" customFormat="1" ht="10.5" customHeight="1" x14ac:dyDescent="0.2">
      <c r="A46" s="6" t="s">
        <v>47</v>
      </c>
      <c r="B46" s="17">
        <f t="shared" si="2"/>
        <v>0</v>
      </c>
      <c r="C46" s="17">
        <f t="shared" si="2"/>
        <v>0</v>
      </c>
      <c r="D46" s="17">
        <f t="shared" si="2"/>
        <v>0</v>
      </c>
      <c r="E46" s="17">
        <f t="shared" si="2"/>
        <v>0.33122239999999997</v>
      </c>
      <c r="F46" s="17">
        <f t="shared" si="2"/>
        <v>2.7479363999999999</v>
      </c>
      <c r="G46" s="17">
        <f t="shared" si="2"/>
        <v>0</v>
      </c>
      <c r="H46" s="17">
        <f t="shared" si="2"/>
        <v>0</v>
      </c>
      <c r="I46" s="17">
        <f t="shared" si="2"/>
        <v>2.2058620999999996</v>
      </c>
      <c r="J46" s="17">
        <f t="shared" si="2"/>
        <v>0</v>
      </c>
      <c r="K46" s="17">
        <f t="shared" si="2"/>
        <v>5.2850209000000001</v>
      </c>
      <c r="L46" s="17"/>
      <c r="M46" s="17"/>
      <c r="N46" s="17"/>
      <c r="O46" s="17"/>
      <c r="P46" s="17"/>
      <c r="Q46" s="6" t="s">
        <v>47</v>
      </c>
      <c r="R46" s="17">
        <v>0</v>
      </c>
      <c r="S46" s="17">
        <v>0</v>
      </c>
      <c r="T46" s="17">
        <v>0</v>
      </c>
      <c r="U46" s="17">
        <v>28.48</v>
      </c>
      <c r="V46" s="17">
        <v>236.28</v>
      </c>
      <c r="W46" s="17">
        <v>0</v>
      </c>
      <c r="X46" s="17">
        <v>0</v>
      </c>
      <c r="Y46" s="17">
        <v>189.67</v>
      </c>
      <c r="Z46" s="17">
        <v>0</v>
      </c>
      <c r="AA46" s="17">
        <v>454.43</v>
      </c>
      <c r="AB46" s="18"/>
      <c r="AC46" s="18"/>
      <c r="AD46" s="18"/>
      <c r="AE46" s="18"/>
      <c r="AF46" s="18"/>
      <c r="AJ46" s="51"/>
      <c r="AK46" s="51"/>
    </row>
    <row r="47" spans="1:37" s="19" customFormat="1" ht="10.5" customHeight="1" x14ac:dyDescent="0.2">
      <c r="A47" s="6" t="s">
        <v>48</v>
      </c>
      <c r="B47" s="17">
        <f t="shared" si="2"/>
        <v>0</v>
      </c>
      <c r="C47" s="17">
        <f t="shared" si="2"/>
        <v>0</v>
      </c>
      <c r="D47" s="17">
        <f t="shared" si="2"/>
        <v>0</v>
      </c>
      <c r="E47" s="17">
        <f t="shared" si="2"/>
        <v>0.33820039999999996</v>
      </c>
      <c r="F47" s="17">
        <f t="shared" si="2"/>
        <v>3.8896534999999997</v>
      </c>
      <c r="G47" s="17">
        <f t="shared" si="2"/>
        <v>3.4428288999999994</v>
      </c>
      <c r="H47" s="17">
        <f t="shared" si="2"/>
        <v>0</v>
      </c>
      <c r="I47" s="17">
        <f t="shared" si="2"/>
        <v>9.7904829000000007</v>
      </c>
      <c r="J47" s="17">
        <f t="shared" si="2"/>
        <v>0.1818932</v>
      </c>
      <c r="K47" s="17">
        <f t="shared" si="2"/>
        <v>17.6430589</v>
      </c>
      <c r="L47" s="17"/>
      <c r="M47" s="17"/>
      <c r="N47" s="17"/>
      <c r="O47" s="17"/>
      <c r="P47" s="17"/>
      <c r="Q47" s="6" t="s">
        <v>48</v>
      </c>
      <c r="R47" s="17">
        <v>0</v>
      </c>
      <c r="S47" s="17">
        <v>0</v>
      </c>
      <c r="T47" s="17">
        <v>0</v>
      </c>
      <c r="U47" s="17">
        <v>29.08</v>
      </c>
      <c r="V47" s="17">
        <v>334.45</v>
      </c>
      <c r="W47" s="17">
        <v>296.02999999999997</v>
      </c>
      <c r="X47" s="17">
        <v>0</v>
      </c>
      <c r="Y47" s="17">
        <v>841.83</v>
      </c>
      <c r="Z47" s="17">
        <v>15.64</v>
      </c>
      <c r="AA47" s="17">
        <v>1517.03</v>
      </c>
      <c r="AB47" s="18"/>
      <c r="AC47" s="18"/>
      <c r="AD47" s="18"/>
      <c r="AE47" s="18"/>
      <c r="AF47" s="18"/>
      <c r="AJ47" s="51"/>
      <c r="AK47" s="51"/>
    </row>
    <row r="48" spans="1:37" s="19" customFormat="1" ht="11.25" customHeight="1" x14ac:dyDescent="0.2">
      <c r="A48" s="6" t="s">
        <v>113</v>
      </c>
      <c r="B48" s="17">
        <f t="shared" si="2"/>
        <v>2.5381312</v>
      </c>
      <c r="C48" s="17">
        <f t="shared" si="2"/>
        <v>0</v>
      </c>
      <c r="D48" s="17">
        <f t="shared" si="2"/>
        <v>0</v>
      </c>
      <c r="E48" s="17">
        <f t="shared" si="2"/>
        <v>0.62104199999999998</v>
      </c>
      <c r="F48" s="17">
        <f t="shared" si="2"/>
        <v>2.4745151000000001</v>
      </c>
      <c r="G48" s="17">
        <f t="shared" si="2"/>
        <v>3.2987331999999996</v>
      </c>
      <c r="H48" s="17">
        <f t="shared" si="2"/>
        <v>0</v>
      </c>
      <c r="I48" s="17">
        <f t="shared" si="2"/>
        <v>18.555432400000001</v>
      </c>
      <c r="J48" s="17">
        <f t="shared" si="2"/>
        <v>4.8898334999999999</v>
      </c>
      <c r="K48" s="17">
        <f t="shared" si="2"/>
        <v>32.377687399999999</v>
      </c>
      <c r="L48" s="17"/>
      <c r="M48" s="17"/>
      <c r="N48" s="17"/>
      <c r="O48" s="17"/>
      <c r="P48" s="17"/>
      <c r="Q48" s="6" t="s">
        <v>113</v>
      </c>
      <c r="R48" s="17">
        <v>218.24</v>
      </c>
      <c r="S48" s="17">
        <v>0</v>
      </c>
      <c r="T48" s="17">
        <v>0</v>
      </c>
      <c r="U48" s="17">
        <v>53.4</v>
      </c>
      <c r="V48" s="17">
        <v>212.77</v>
      </c>
      <c r="W48" s="17">
        <v>283.64</v>
      </c>
      <c r="X48" s="17">
        <v>0</v>
      </c>
      <c r="Y48" s="17">
        <v>1595.48</v>
      </c>
      <c r="Z48" s="17">
        <v>420.45</v>
      </c>
      <c r="AA48" s="17">
        <v>2783.98</v>
      </c>
      <c r="AB48" s="18"/>
      <c r="AC48" s="18"/>
      <c r="AD48" s="18"/>
      <c r="AE48" s="18"/>
      <c r="AF48" s="18"/>
      <c r="AJ48" s="51"/>
      <c r="AK48" s="51"/>
    </row>
    <row r="49" spans="1:37" s="19" customFormat="1" ht="11.25" customHeight="1" x14ac:dyDescent="0.2">
      <c r="A49" s="6" t="s">
        <v>49</v>
      </c>
      <c r="B49" s="17">
        <f t="shared" si="2"/>
        <v>6.3150899999999996E-2</v>
      </c>
      <c r="C49" s="17">
        <f t="shared" si="2"/>
        <v>0</v>
      </c>
      <c r="D49" s="17">
        <f t="shared" si="2"/>
        <v>0</v>
      </c>
      <c r="E49" s="17">
        <f t="shared" si="2"/>
        <v>3.0709015000000002</v>
      </c>
      <c r="F49" s="17">
        <f t="shared" si="2"/>
        <v>2.7374693999999997</v>
      </c>
      <c r="G49" s="17">
        <f t="shared" si="2"/>
        <v>0</v>
      </c>
      <c r="H49" s="17">
        <f t="shared" si="2"/>
        <v>0</v>
      </c>
      <c r="I49" s="17">
        <f t="shared" si="2"/>
        <v>1.3922272999999998</v>
      </c>
      <c r="J49" s="17">
        <f t="shared" si="2"/>
        <v>5.8149999999999999E-4</v>
      </c>
      <c r="K49" s="17">
        <f t="shared" si="2"/>
        <v>7.2642142999999999</v>
      </c>
      <c r="L49" s="17"/>
      <c r="M49" s="17"/>
      <c r="N49" s="17"/>
      <c r="O49" s="17"/>
      <c r="P49" s="17"/>
      <c r="Q49" s="6" t="s">
        <v>49</v>
      </c>
      <c r="R49" s="17">
        <v>5.43</v>
      </c>
      <c r="S49" s="17">
        <v>0</v>
      </c>
      <c r="T49" s="17">
        <v>0</v>
      </c>
      <c r="U49" s="17">
        <v>264.05</v>
      </c>
      <c r="V49" s="17">
        <v>235.38</v>
      </c>
      <c r="W49" s="17">
        <v>0</v>
      </c>
      <c r="X49" s="17">
        <v>0</v>
      </c>
      <c r="Y49" s="17">
        <v>119.71</v>
      </c>
      <c r="Z49" s="17">
        <v>0.05</v>
      </c>
      <c r="AA49" s="17">
        <v>624.61</v>
      </c>
      <c r="AB49" s="18"/>
      <c r="AC49" s="18"/>
      <c r="AD49" s="18"/>
      <c r="AE49" s="18"/>
      <c r="AF49" s="18"/>
      <c r="AJ49" s="51"/>
      <c r="AK49" s="51"/>
    </row>
    <row r="50" spans="1:37" s="19" customFormat="1" ht="10.5" customHeight="1" x14ac:dyDescent="0.25">
      <c r="A50" s="16" t="s">
        <v>50</v>
      </c>
      <c r="B50" s="25">
        <f t="shared" si="2"/>
        <v>0.1168815</v>
      </c>
      <c r="C50" s="25">
        <f t="shared" si="2"/>
        <v>0</v>
      </c>
      <c r="D50" s="25">
        <f t="shared" si="2"/>
        <v>0</v>
      </c>
      <c r="E50" s="25">
        <f t="shared" si="2"/>
        <v>487.19244630000003</v>
      </c>
      <c r="F50" s="25">
        <f t="shared" si="2"/>
        <v>0.83421990000000001</v>
      </c>
      <c r="G50" s="25">
        <f t="shared" si="2"/>
        <v>20.840494799999998</v>
      </c>
      <c r="H50" s="25">
        <f t="shared" si="2"/>
        <v>0</v>
      </c>
      <c r="I50" s="25">
        <f t="shared" si="2"/>
        <v>6.5576917999999997</v>
      </c>
      <c r="J50" s="25">
        <f t="shared" si="2"/>
        <v>0</v>
      </c>
      <c r="K50" s="25">
        <f t="shared" si="2"/>
        <v>515.54173430000003</v>
      </c>
      <c r="L50" s="25"/>
      <c r="M50" s="25"/>
      <c r="N50" s="25"/>
      <c r="O50" s="25"/>
      <c r="P50" s="17"/>
      <c r="Q50" s="16" t="s">
        <v>107</v>
      </c>
      <c r="R50" s="25">
        <v>10.050000000000001</v>
      </c>
      <c r="S50" s="25">
        <v>0</v>
      </c>
      <c r="T50" s="25">
        <v>0</v>
      </c>
      <c r="U50" s="25">
        <v>41891.01</v>
      </c>
      <c r="V50" s="25">
        <v>71.73</v>
      </c>
      <c r="W50" s="25">
        <v>1791.96</v>
      </c>
      <c r="X50" s="25">
        <v>0</v>
      </c>
      <c r="Y50" s="25">
        <v>563.86</v>
      </c>
      <c r="Z50" s="25">
        <v>0</v>
      </c>
      <c r="AA50" s="25">
        <v>44328.61</v>
      </c>
      <c r="AB50" s="18"/>
      <c r="AC50" s="18"/>
      <c r="AD50" s="18"/>
      <c r="AE50" s="18"/>
      <c r="AF50" s="18"/>
      <c r="AJ50" s="51"/>
      <c r="AK50" s="51"/>
    </row>
    <row r="51" spans="1:37" s="19" customFormat="1" ht="10.5" customHeight="1" x14ac:dyDescent="0.2">
      <c r="A51" s="6" t="s">
        <v>51</v>
      </c>
      <c r="B51" s="17">
        <f t="shared" si="2"/>
        <v>0</v>
      </c>
      <c r="C51" s="17">
        <f t="shared" si="2"/>
        <v>0</v>
      </c>
      <c r="D51" s="17">
        <f t="shared" si="2"/>
        <v>0</v>
      </c>
      <c r="E51" s="17">
        <f t="shared" si="2"/>
        <v>62.123622099999999</v>
      </c>
      <c r="F51" s="17">
        <f t="shared" si="2"/>
        <v>0</v>
      </c>
      <c r="G51" s="17">
        <f t="shared" si="2"/>
        <v>0.1901505</v>
      </c>
      <c r="H51" s="17">
        <f t="shared" si="2"/>
        <v>0</v>
      </c>
      <c r="I51" s="17">
        <f t="shared" si="2"/>
        <v>0</v>
      </c>
      <c r="J51" s="17">
        <f t="shared" si="2"/>
        <v>0</v>
      </c>
      <c r="K51" s="17">
        <f t="shared" si="2"/>
        <v>62.3137726</v>
      </c>
      <c r="L51" s="17"/>
      <c r="M51" s="17"/>
      <c r="N51" s="17"/>
      <c r="O51" s="17"/>
      <c r="P51" s="17"/>
      <c r="Q51" s="6" t="s">
        <v>51</v>
      </c>
      <c r="R51" s="17">
        <v>0</v>
      </c>
      <c r="S51" s="17">
        <v>0</v>
      </c>
      <c r="T51" s="17">
        <v>0</v>
      </c>
      <c r="U51" s="17">
        <v>5341.67</v>
      </c>
      <c r="V51" s="17">
        <v>0</v>
      </c>
      <c r="W51" s="17">
        <v>16.350000000000001</v>
      </c>
      <c r="X51" s="17">
        <v>0</v>
      </c>
      <c r="Y51" s="17">
        <v>0</v>
      </c>
      <c r="Z51" s="17">
        <v>0</v>
      </c>
      <c r="AA51" s="17">
        <v>5358.02</v>
      </c>
      <c r="AB51" s="18"/>
      <c r="AC51" s="18"/>
      <c r="AD51" s="18"/>
      <c r="AE51" s="18"/>
      <c r="AF51" s="18"/>
      <c r="AJ51" s="51"/>
      <c r="AK51" s="51"/>
    </row>
    <row r="52" spans="1:37" s="19" customFormat="1" ht="10.5" customHeight="1" x14ac:dyDescent="0.2">
      <c r="A52" s="6" t="s">
        <v>52</v>
      </c>
      <c r="B52" s="17">
        <f t="shared" si="2"/>
        <v>0.1168815</v>
      </c>
      <c r="C52" s="17">
        <f t="shared" si="2"/>
        <v>0</v>
      </c>
      <c r="D52" s="17">
        <f t="shared" si="2"/>
        <v>0</v>
      </c>
      <c r="E52" s="17">
        <f t="shared" si="2"/>
        <v>5.8024396000000005</v>
      </c>
      <c r="F52" s="17">
        <f t="shared" si="2"/>
        <v>0</v>
      </c>
      <c r="G52" s="17">
        <f t="shared" si="2"/>
        <v>0</v>
      </c>
      <c r="H52" s="17">
        <f t="shared" si="2"/>
        <v>0</v>
      </c>
      <c r="I52" s="17">
        <f t="shared" si="2"/>
        <v>4.7380619999999993</v>
      </c>
      <c r="J52" s="17">
        <f t="shared" si="2"/>
        <v>0</v>
      </c>
      <c r="K52" s="17">
        <f t="shared" si="2"/>
        <v>10.657383100000001</v>
      </c>
      <c r="L52" s="17"/>
      <c r="M52" s="17"/>
      <c r="N52" s="17"/>
      <c r="O52" s="17"/>
      <c r="P52" s="17"/>
      <c r="Q52" s="6" t="s">
        <v>52</v>
      </c>
      <c r="R52" s="17">
        <v>10.050000000000001</v>
      </c>
      <c r="S52" s="17">
        <v>0</v>
      </c>
      <c r="T52" s="17">
        <v>0</v>
      </c>
      <c r="U52" s="17">
        <v>498.92</v>
      </c>
      <c r="V52" s="17">
        <v>0</v>
      </c>
      <c r="W52" s="17">
        <v>0</v>
      </c>
      <c r="X52" s="17">
        <v>0</v>
      </c>
      <c r="Y52" s="17">
        <v>407.4</v>
      </c>
      <c r="Z52" s="17">
        <v>0</v>
      </c>
      <c r="AA52" s="17">
        <v>916.37</v>
      </c>
      <c r="AB52" s="18"/>
      <c r="AC52" s="18"/>
      <c r="AD52" s="18"/>
      <c r="AE52" s="18"/>
      <c r="AF52" s="18"/>
      <c r="AJ52" s="51"/>
      <c r="AK52" s="51"/>
    </row>
    <row r="53" spans="1:37" s="19" customFormat="1" ht="10.5" customHeight="1" x14ac:dyDescent="0.2">
      <c r="A53" s="6" t="s">
        <v>53</v>
      </c>
      <c r="B53" s="17">
        <f t="shared" si="2"/>
        <v>0</v>
      </c>
      <c r="C53" s="17">
        <f t="shared" si="2"/>
        <v>0</v>
      </c>
      <c r="D53" s="17">
        <f t="shared" si="2"/>
        <v>0</v>
      </c>
      <c r="E53" s="17">
        <f t="shared" si="2"/>
        <v>410.81591029999998</v>
      </c>
      <c r="F53" s="17">
        <f t="shared" si="2"/>
        <v>0.83421990000000001</v>
      </c>
      <c r="G53" s="17">
        <f t="shared" si="2"/>
        <v>20.650344299999997</v>
      </c>
      <c r="H53" s="17">
        <f t="shared" si="2"/>
        <v>0</v>
      </c>
      <c r="I53" s="17">
        <f t="shared" si="2"/>
        <v>1.8196298</v>
      </c>
      <c r="J53" s="17">
        <f t="shared" si="2"/>
        <v>0</v>
      </c>
      <c r="K53" s="17">
        <f t="shared" si="2"/>
        <v>434.12010429999998</v>
      </c>
      <c r="L53" s="17"/>
      <c r="M53" s="17"/>
      <c r="N53" s="17"/>
      <c r="O53" s="17"/>
      <c r="P53" s="17"/>
      <c r="Q53" s="6" t="s">
        <v>53</v>
      </c>
      <c r="R53" s="17">
        <v>0</v>
      </c>
      <c r="S53" s="17">
        <v>0</v>
      </c>
      <c r="T53" s="17">
        <v>0</v>
      </c>
      <c r="U53" s="17">
        <v>35323.81</v>
      </c>
      <c r="V53" s="17">
        <v>71.73</v>
      </c>
      <c r="W53" s="17">
        <v>1775.61</v>
      </c>
      <c r="X53" s="17">
        <v>0</v>
      </c>
      <c r="Y53" s="17">
        <v>156.46</v>
      </c>
      <c r="Z53" s="17">
        <v>0</v>
      </c>
      <c r="AA53" s="17">
        <v>37327.61</v>
      </c>
      <c r="AB53" s="18"/>
      <c r="AC53" s="18"/>
      <c r="AD53" s="18"/>
      <c r="AE53" s="18"/>
      <c r="AF53" s="18"/>
      <c r="AJ53" s="51"/>
      <c r="AK53" s="51"/>
    </row>
    <row r="54" spans="1:37" s="19" customFormat="1" ht="10.5" customHeight="1" x14ac:dyDescent="0.2">
      <c r="A54" s="6" t="s">
        <v>54</v>
      </c>
      <c r="B54" s="17">
        <f t="shared" si="2"/>
        <v>0</v>
      </c>
      <c r="C54" s="17">
        <f t="shared" si="2"/>
        <v>0</v>
      </c>
      <c r="D54" s="17">
        <f t="shared" si="2"/>
        <v>0</v>
      </c>
      <c r="E54" s="17">
        <f t="shared" si="2"/>
        <v>8.4504742999999998</v>
      </c>
      <c r="F54" s="17">
        <f t="shared" si="2"/>
        <v>0</v>
      </c>
      <c r="G54" s="17">
        <f t="shared" si="2"/>
        <v>0</v>
      </c>
      <c r="H54" s="17">
        <f t="shared" si="2"/>
        <v>0</v>
      </c>
      <c r="I54" s="17">
        <f t="shared" si="2"/>
        <v>0</v>
      </c>
      <c r="J54" s="17">
        <f t="shared" si="2"/>
        <v>0</v>
      </c>
      <c r="K54" s="17">
        <f t="shared" si="2"/>
        <v>8.4504742999999998</v>
      </c>
      <c r="L54" s="17"/>
      <c r="M54" s="17"/>
      <c r="N54" s="17"/>
      <c r="O54" s="17"/>
      <c r="P54" s="17"/>
      <c r="Q54" s="6" t="s">
        <v>54</v>
      </c>
      <c r="R54" s="17">
        <v>0</v>
      </c>
      <c r="S54" s="17">
        <v>0</v>
      </c>
      <c r="T54" s="17">
        <v>0</v>
      </c>
      <c r="U54" s="17">
        <v>726.61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  <c r="AA54" s="17">
        <v>726.61</v>
      </c>
      <c r="AB54" s="18"/>
      <c r="AC54" s="18"/>
      <c r="AD54" s="18"/>
      <c r="AE54" s="18"/>
      <c r="AF54" s="18"/>
      <c r="AJ54" s="51"/>
      <c r="AK54" s="51"/>
    </row>
    <row r="55" spans="1:37" s="19" customFormat="1" ht="10.5" customHeight="1" x14ac:dyDescent="0.2">
      <c r="A55" s="6" t="s">
        <v>55</v>
      </c>
      <c r="B55" s="17">
        <f t="shared" si="2"/>
        <v>0</v>
      </c>
      <c r="C55" s="17">
        <f t="shared" si="2"/>
        <v>0</v>
      </c>
      <c r="D55" s="17">
        <f t="shared" si="2"/>
        <v>0</v>
      </c>
      <c r="E55" s="17">
        <f t="shared" si="2"/>
        <v>0</v>
      </c>
      <c r="F55" s="17">
        <f t="shared" si="2"/>
        <v>0</v>
      </c>
      <c r="G55" s="17">
        <f t="shared" si="2"/>
        <v>0</v>
      </c>
      <c r="H55" s="17">
        <f t="shared" si="2"/>
        <v>0</v>
      </c>
      <c r="I55" s="17">
        <f t="shared" si="2"/>
        <v>0</v>
      </c>
      <c r="J55" s="17">
        <f t="shared" si="2"/>
        <v>0</v>
      </c>
      <c r="K55" s="17">
        <f t="shared" si="2"/>
        <v>0</v>
      </c>
      <c r="L55" s="17"/>
      <c r="M55" s="17"/>
      <c r="N55" s="17"/>
      <c r="O55" s="17"/>
      <c r="P55" s="17"/>
      <c r="Q55" s="6" t="s">
        <v>55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8"/>
      <c r="AC55" s="18"/>
      <c r="AD55" s="18"/>
      <c r="AE55" s="18"/>
      <c r="AF55" s="18"/>
      <c r="AJ55" s="51"/>
      <c r="AK55" s="51"/>
    </row>
    <row r="56" spans="1:37" s="19" customFormat="1" ht="10.5" customHeight="1" x14ac:dyDescent="0.25">
      <c r="A56" s="16" t="s">
        <v>30</v>
      </c>
      <c r="B56" s="25">
        <f t="shared" si="2"/>
        <v>4.0086284000000001</v>
      </c>
      <c r="C56" s="25">
        <f t="shared" si="2"/>
        <v>1.7547343999999998</v>
      </c>
      <c r="D56" s="25">
        <f t="shared" si="2"/>
        <v>0</v>
      </c>
      <c r="E56" s="25">
        <f t="shared" si="2"/>
        <v>72.049594499999998</v>
      </c>
      <c r="F56" s="25">
        <f t="shared" si="2"/>
        <v>420.81991999999997</v>
      </c>
      <c r="G56" s="25">
        <f t="shared" si="2"/>
        <v>30.510607199999999</v>
      </c>
      <c r="H56" s="25">
        <f t="shared" si="2"/>
        <v>0</v>
      </c>
      <c r="I56" s="25">
        <f t="shared" si="2"/>
        <v>193.6449661</v>
      </c>
      <c r="J56" s="25">
        <f t="shared" si="2"/>
        <v>7.0446399</v>
      </c>
      <c r="K56" s="25">
        <f t="shared" si="2"/>
        <v>729.83297419999997</v>
      </c>
      <c r="L56" s="25"/>
      <c r="M56" s="25"/>
      <c r="N56" s="25"/>
      <c r="O56" s="25"/>
      <c r="P56" s="17"/>
      <c r="Q56" s="16" t="s">
        <v>30</v>
      </c>
      <c r="R56" s="25">
        <v>344.68</v>
      </c>
      <c r="S56" s="25">
        <v>150.88</v>
      </c>
      <c r="T56" s="25">
        <v>0</v>
      </c>
      <c r="U56" s="25">
        <v>6195.15</v>
      </c>
      <c r="V56" s="25">
        <v>36184</v>
      </c>
      <c r="W56" s="25">
        <v>2623.44</v>
      </c>
      <c r="X56" s="25">
        <v>0</v>
      </c>
      <c r="Y56" s="25">
        <v>16650.47</v>
      </c>
      <c r="Z56" s="25">
        <v>605.73</v>
      </c>
      <c r="AA56" s="25">
        <v>62754.34</v>
      </c>
      <c r="AB56" s="18"/>
      <c r="AC56" s="18"/>
      <c r="AD56" s="18"/>
      <c r="AE56" s="18"/>
      <c r="AF56" s="18"/>
      <c r="AJ56" s="51"/>
      <c r="AK56" s="51"/>
    </row>
    <row r="57" spans="1:37" s="19" customFormat="1" ht="10.5" customHeight="1" x14ac:dyDescent="0.2">
      <c r="A57" s="6" t="s">
        <v>56</v>
      </c>
      <c r="B57" s="17">
        <f t="shared" si="2"/>
        <v>3.7611419999999995</v>
      </c>
      <c r="C57" s="17">
        <f t="shared" si="2"/>
        <v>1.7547343999999998</v>
      </c>
      <c r="D57" s="17">
        <f t="shared" si="2"/>
        <v>0</v>
      </c>
      <c r="E57" s="17">
        <f t="shared" si="2"/>
        <v>28.529553</v>
      </c>
      <c r="F57" s="17">
        <f t="shared" si="2"/>
        <v>301.52112449999998</v>
      </c>
      <c r="G57" s="17">
        <f t="shared" si="2"/>
        <v>13.339842599999999</v>
      </c>
      <c r="H57" s="17">
        <f t="shared" si="2"/>
        <v>0</v>
      </c>
      <c r="I57" s="17">
        <f t="shared" si="2"/>
        <v>106.83527340000001</v>
      </c>
      <c r="J57" s="17">
        <f t="shared" si="2"/>
        <v>3.1677793999999997</v>
      </c>
      <c r="K57" s="17">
        <f t="shared" si="2"/>
        <v>458.90944930000001</v>
      </c>
      <c r="L57" s="17"/>
      <c r="M57" s="17"/>
      <c r="N57" s="17"/>
      <c r="O57" s="17"/>
      <c r="P57" s="17"/>
      <c r="Q57" s="6" t="s">
        <v>56</v>
      </c>
      <c r="R57" s="17">
        <v>323.39999999999998</v>
      </c>
      <c r="S57" s="17">
        <v>150.88</v>
      </c>
      <c r="T57" s="17">
        <v>0</v>
      </c>
      <c r="U57" s="17">
        <v>2453.1</v>
      </c>
      <c r="V57" s="17">
        <v>25926.15</v>
      </c>
      <c r="W57" s="17">
        <v>1147.02</v>
      </c>
      <c r="X57" s="17">
        <v>0</v>
      </c>
      <c r="Y57" s="17">
        <v>9186.18</v>
      </c>
      <c r="Z57" s="17">
        <v>272.38</v>
      </c>
      <c r="AA57" s="17">
        <v>39459.11</v>
      </c>
      <c r="AB57" s="18"/>
      <c r="AC57" s="18"/>
      <c r="AD57" s="18"/>
      <c r="AE57" s="18"/>
      <c r="AF57" s="18"/>
      <c r="AJ57" s="51"/>
      <c r="AK57" s="51"/>
    </row>
    <row r="58" spans="1:37" s="19" customFormat="1" ht="10.5" customHeight="1" x14ac:dyDescent="0.2">
      <c r="A58" s="6" t="s">
        <v>57</v>
      </c>
      <c r="B58" s="17">
        <f t="shared" si="2"/>
        <v>0.1493292</v>
      </c>
      <c r="C58" s="17">
        <f t="shared" si="2"/>
        <v>0</v>
      </c>
      <c r="D58" s="17">
        <f t="shared" si="2"/>
        <v>0</v>
      </c>
      <c r="E58" s="17">
        <f t="shared" si="2"/>
        <v>9.3542415999999999</v>
      </c>
      <c r="F58" s="17">
        <f t="shared" si="2"/>
        <v>34.9254715</v>
      </c>
      <c r="G58" s="17">
        <f t="shared" si="2"/>
        <v>0.6857048</v>
      </c>
      <c r="H58" s="17">
        <f t="shared" si="2"/>
        <v>0</v>
      </c>
      <c r="I58" s="17">
        <f t="shared" si="2"/>
        <v>14.588090499999998</v>
      </c>
      <c r="J58" s="17">
        <f t="shared" si="2"/>
        <v>0.98064159999999989</v>
      </c>
      <c r="K58" s="17">
        <f t="shared" si="2"/>
        <v>60.683595500000003</v>
      </c>
      <c r="L58" s="17"/>
      <c r="M58" s="17"/>
      <c r="N58" s="17"/>
      <c r="O58" s="17"/>
      <c r="P58" s="17"/>
      <c r="Q58" s="6" t="s">
        <v>57</v>
      </c>
      <c r="R58" s="17">
        <v>12.84</v>
      </c>
      <c r="S58" s="17">
        <v>0</v>
      </c>
      <c r="T58" s="17">
        <v>0</v>
      </c>
      <c r="U58" s="17">
        <v>804.32</v>
      </c>
      <c r="V58" s="17">
        <v>3003.05</v>
      </c>
      <c r="W58" s="17">
        <v>58.96</v>
      </c>
      <c r="X58" s="17">
        <v>0</v>
      </c>
      <c r="Y58" s="17">
        <v>1254.3499999999999</v>
      </c>
      <c r="Z58" s="17">
        <v>84.32</v>
      </c>
      <c r="AA58" s="17">
        <v>5217.8500000000004</v>
      </c>
      <c r="AB58" s="18"/>
      <c r="AC58" s="18"/>
      <c r="AD58" s="18"/>
      <c r="AE58" s="18"/>
      <c r="AF58" s="18"/>
      <c r="AJ58" s="51"/>
      <c r="AK58" s="51"/>
    </row>
    <row r="59" spans="1:37" s="19" customFormat="1" ht="10.5" customHeight="1" x14ac:dyDescent="0.2">
      <c r="A59" s="6" t="s">
        <v>58</v>
      </c>
      <c r="B59" s="17">
        <f t="shared" si="2"/>
        <v>4.0821299999999998E-2</v>
      </c>
      <c r="C59" s="17">
        <f t="shared" si="2"/>
        <v>0</v>
      </c>
      <c r="D59" s="17">
        <f t="shared" si="2"/>
        <v>0</v>
      </c>
      <c r="E59" s="17">
        <f t="shared" si="2"/>
        <v>24.038046999999999</v>
      </c>
      <c r="F59" s="17">
        <f t="shared" si="2"/>
        <v>83.456298500000003</v>
      </c>
      <c r="G59" s="17">
        <f t="shared" si="2"/>
        <v>14.035549199999998</v>
      </c>
      <c r="H59" s="17">
        <f t="shared" si="2"/>
        <v>0</v>
      </c>
      <c r="I59" s="17">
        <f t="shared" si="2"/>
        <v>68.245188900000002</v>
      </c>
      <c r="J59" s="17">
        <f t="shared" si="2"/>
        <v>2.8505129999999999</v>
      </c>
      <c r="K59" s="17">
        <f t="shared" si="2"/>
        <v>192.66641790000003</v>
      </c>
      <c r="L59" s="17"/>
      <c r="M59" s="17"/>
      <c r="N59" s="17"/>
      <c r="O59" s="17"/>
      <c r="P59" s="17"/>
      <c r="Q59" s="6" t="s">
        <v>58</v>
      </c>
      <c r="R59" s="17">
        <v>3.51</v>
      </c>
      <c r="S59" s="17">
        <v>0</v>
      </c>
      <c r="T59" s="17">
        <v>0</v>
      </c>
      <c r="U59" s="17">
        <v>2066.9</v>
      </c>
      <c r="V59" s="17">
        <v>7175.95</v>
      </c>
      <c r="W59" s="17">
        <v>1206.8399999999999</v>
      </c>
      <c r="X59" s="17">
        <v>0</v>
      </c>
      <c r="Y59" s="17">
        <v>5868.03</v>
      </c>
      <c r="Z59" s="17">
        <v>245.1</v>
      </c>
      <c r="AA59" s="17">
        <v>16566.330000000002</v>
      </c>
      <c r="AB59" s="18"/>
      <c r="AC59" s="18"/>
      <c r="AD59" s="18"/>
      <c r="AE59" s="18"/>
      <c r="AF59" s="18"/>
      <c r="AJ59" s="51"/>
      <c r="AK59" s="51"/>
    </row>
    <row r="60" spans="1:37" s="19" customFormat="1" ht="11.25" customHeight="1" x14ac:dyDescent="0.2">
      <c r="A60" s="6" t="s">
        <v>59</v>
      </c>
      <c r="B60" s="17">
        <f t="shared" si="2"/>
        <v>0</v>
      </c>
      <c r="C60" s="17">
        <f t="shared" si="2"/>
        <v>0</v>
      </c>
      <c r="D60" s="17">
        <f t="shared" si="2"/>
        <v>0</v>
      </c>
      <c r="E60" s="17">
        <f t="shared" si="2"/>
        <v>10.127752900000001</v>
      </c>
      <c r="F60" s="17">
        <f t="shared" si="2"/>
        <v>0.91690919999999998</v>
      </c>
      <c r="G60" s="17">
        <f t="shared" si="2"/>
        <v>2.4495106</v>
      </c>
      <c r="H60" s="17">
        <f t="shared" si="2"/>
        <v>0</v>
      </c>
      <c r="I60" s="17">
        <f t="shared" si="2"/>
        <v>3.9762969999999997</v>
      </c>
      <c r="J60" s="17">
        <f t="shared" si="2"/>
        <v>4.5705900000000001E-2</v>
      </c>
      <c r="K60" s="17">
        <f t="shared" si="2"/>
        <v>17.516291900000002</v>
      </c>
      <c r="L60" s="17"/>
      <c r="M60" s="17"/>
      <c r="N60" s="17"/>
      <c r="O60" s="17"/>
      <c r="P60" s="17"/>
      <c r="Q60" s="6" t="s">
        <v>59</v>
      </c>
      <c r="R60" s="17">
        <v>0</v>
      </c>
      <c r="S60" s="17">
        <v>0</v>
      </c>
      <c r="T60" s="17">
        <v>0</v>
      </c>
      <c r="U60" s="17">
        <v>870.83</v>
      </c>
      <c r="V60" s="17">
        <v>78.84</v>
      </c>
      <c r="W60" s="17">
        <v>210.62</v>
      </c>
      <c r="X60" s="17">
        <v>0</v>
      </c>
      <c r="Y60" s="17">
        <v>341.9</v>
      </c>
      <c r="Z60" s="17">
        <v>3.93</v>
      </c>
      <c r="AA60" s="17">
        <v>1506.13</v>
      </c>
      <c r="AB60" s="18"/>
      <c r="AC60" s="18"/>
      <c r="AD60" s="18"/>
      <c r="AE60" s="18"/>
      <c r="AF60" s="18"/>
      <c r="AJ60" s="51"/>
      <c r="AK60" s="51"/>
    </row>
    <row r="61" spans="1:37" s="19" customFormat="1" ht="10.5" customHeight="1" x14ac:dyDescent="0.2">
      <c r="A61" s="27" t="s">
        <v>60</v>
      </c>
      <c r="B61" s="28">
        <f t="shared" si="2"/>
        <v>5.7219599999999995E-2</v>
      </c>
      <c r="C61" s="28">
        <f t="shared" si="2"/>
        <v>0</v>
      </c>
      <c r="D61" s="28">
        <f t="shared" si="2"/>
        <v>0</v>
      </c>
      <c r="E61" s="28">
        <f t="shared" si="2"/>
        <v>0</v>
      </c>
      <c r="F61" s="28">
        <f t="shared" si="2"/>
        <v>0</v>
      </c>
      <c r="G61" s="28">
        <f t="shared" si="2"/>
        <v>0</v>
      </c>
      <c r="H61" s="28">
        <f t="shared" si="2"/>
        <v>0</v>
      </c>
      <c r="I61" s="28">
        <f t="shared" si="2"/>
        <v>0</v>
      </c>
      <c r="J61" s="28">
        <f t="shared" si="2"/>
        <v>0</v>
      </c>
      <c r="K61" s="28">
        <f t="shared" si="2"/>
        <v>5.7219599999999995E-2</v>
      </c>
      <c r="L61" s="17"/>
      <c r="M61" s="17"/>
      <c r="N61" s="17"/>
      <c r="O61" s="17"/>
      <c r="P61" s="17"/>
      <c r="Q61" s="27" t="s">
        <v>60</v>
      </c>
      <c r="R61" s="28">
        <v>4.92</v>
      </c>
      <c r="S61" s="28">
        <v>0</v>
      </c>
      <c r="T61" s="28">
        <v>0</v>
      </c>
      <c r="U61" s="28">
        <v>0</v>
      </c>
      <c r="V61" s="28">
        <v>0</v>
      </c>
      <c r="W61" s="28">
        <v>0</v>
      </c>
      <c r="X61" s="28">
        <v>0</v>
      </c>
      <c r="Y61" s="28">
        <v>0</v>
      </c>
      <c r="Z61" s="28">
        <v>0</v>
      </c>
      <c r="AA61" s="28">
        <v>4.92</v>
      </c>
      <c r="AB61" s="18"/>
      <c r="AC61" s="18"/>
      <c r="AD61" s="18"/>
      <c r="AE61" s="18"/>
      <c r="AF61" s="18"/>
      <c r="AJ61" s="51"/>
      <c r="AK61" s="51"/>
    </row>
    <row r="62" spans="1:37" s="35" customFormat="1" ht="10.5" customHeight="1" thickBot="1" x14ac:dyDescent="0.3">
      <c r="A62" s="32" t="s">
        <v>61</v>
      </c>
      <c r="B62" s="33">
        <f t="shared" si="2"/>
        <v>0</v>
      </c>
      <c r="C62" s="33">
        <f t="shared" si="2"/>
        <v>0.49846179999999995</v>
      </c>
      <c r="D62" s="33">
        <f t="shared" si="2"/>
        <v>0</v>
      </c>
      <c r="E62" s="33">
        <f t="shared" si="2"/>
        <v>61.386861599999996</v>
      </c>
      <c r="F62" s="33">
        <f t="shared" si="2"/>
        <v>3.4987691999999995</v>
      </c>
      <c r="G62" s="33">
        <f t="shared" si="2"/>
        <v>0</v>
      </c>
      <c r="H62" s="33">
        <f t="shared" si="2"/>
        <v>0</v>
      </c>
      <c r="I62" s="33">
        <f t="shared" si="2"/>
        <v>0</v>
      </c>
      <c r="J62" s="33">
        <f t="shared" si="2"/>
        <v>0</v>
      </c>
      <c r="K62" s="33">
        <f t="shared" si="2"/>
        <v>65.384092600000002</v>
      </c>
      <c r="L62" s="25"/>
      <c r="M62" s="25"/>
      <c r="N62" s="25"/>
      <c r="O62" s="25"/>
      <c r="P62" s="25"/>
      <c r="Q62" s="32" t="s">
        <v>61</v>
      </c>
      <c r="R62" s="33">
        <v>0</v>
      </c>
      <c r="S62" s="33">
        <v>42.86</v>
      </c>
      <c r="T62" s="33">
        <v>0</v>
      </c>
      <c r="U62" s="33">
        <v>5278.32</v>
      </c>
      <c r="V62" s="33">
        <v>300.83999999999997</v>
      </c>
      <c r="W62" s="33">
        <v>0</v>
      </c>
      <c r="X62" s="33">
        <v>0</v>
      </c>
      <c r="Y62" s="33">
        <v>0</v>
      </c>
      <c r="Z62" s="33">
        <v>0</v>
      </c>
      <c r="AA62" s="33">
        <v>5622.02</v>
      </c>
      <c r="AB62" s="34"/>
      <c r="AC62" s="34"/>
      <c r="AD62" s="34"/>
      <c r="AE62" s="34"/>
      <c r="AF62" s="34"/>
      <c r="AJ62" s="51"/>
      <c r="AK62" s="51"/>
    </row>
    <row r="63" spans="1:37" ht="12" customHeight="1" thickTop="1" x14ac:dyDescent="0.25">
      <c r="A63" s="36" t="s">
        <v>62</v>
      </c>
      <c r="B63" s="36"/>
      <c r="C63" s="36"/>
      <c r="D63" s="36"/>
      <c r="E63" s="36"/>
      <c r="F63" s="36"/>
      <c r="G63" s="36"/>
      <c r="H63" s="6"/>
      <c r="I63" s="6"/>
      <c r="J63" s="6"/>
      <c r="K63" s="6"/>
      <c r="L63" s="6"/>
      <c r="M63" s="6"/>
      <c r="N63" s="6"/>
      <c r="O63" s="6"/>
      <c r="Q63" s="36"/>
      <c r="R63" s="36"/>
      <c r="S63" s="36"/>
      <c r="T63" s="36"/>
      <c r="U63" s="36"/>
      <c r="V63" s="36"/>
      <c r="W63" s="36"/>
      <c r="X63" s="6"/>
      <c r="Y63" s="6"/>
      <c r="Z63" s="6"/>
      <c r="AA63" s="6"/>
    </row>
    <row r="64" spans="1:37" ht="10" customHeight="1" x14ac:dyDescent="0.25">
      <c r="A64" s="36" t="s">
        <v>63</v>
      </c>
      <c r="B64" s="36"/>
      <c r="C64" s="36"/>
      <c r="D64" s="36"/>
      <c r="E64" s="36"/>
      <c r="F64" s="36"/>
      <c r="G64" s="36"/>
      <c r="H64" s="6"/>
      <c r="I64" s="6"/>
      <c r="J64" s="6"/>
      <c r="K64" s="6"/>
      <c r="L64" s="6"/>
      <c r="M64" s="6"/>
      <c r="N64" s="6"/>
      <c r="O64" s="6"/>
      <c r="Q64" s="36"/>
      <c r="R64" s="36"/>
      <c r="S64" s="36"/>
      <c r="T64" s="36"/>
      <c r="U64" s="36"/>
      <c r="V64" s="36"/>
      <c r="W64" s="36"/>
      <c r="X64" s="6"/>
      <c r="Y64" s="6"/>
      <c r="Z64" s="6"/>
      <c r="AA64" s="6"/>
    </row>
    <row r="65" spans="1:27" ht="10" customHeight="1" x14ac:dyDescent="0.25">
      <c r="A65" s="36" t="s">
        <v>64</v>
      </c>
      <c r="B65" s="36"/>
      <c r="C65" s="36"/>
      <c r="D65" s="36"/>
      <c r="E65" s="36"/>
      <c r="F65" s="36"/>
      <c r="G65" s="36"/>
      <c r="H65" s="6"/>
      <c r="I65" s="6"/>
      <c r="J65" s="6"/>
      <c r="K65" s="6"/>
      <c r="L65" s="6"/>
      <c r="M65" s="6"/>
      <c r="N65" s="6"/>
      <c r="O65" s="6"/>
      <c r="Q65" s="36"/>
      <c r="R65" s="36"/>
      <c r="S65" s="36"/>
      <c r="T65" s="36"/>
      <c r="U65" s="36"/>
      <c r="V65" s="36"/>
      <c r="W65" s="36"/>
      <c r="X65" s="6"/>
      <c r="Y65" s="6"/>
      <c r="Z65" s="6"/>
      <c r="AA65" s="6"/>
    </row>
    <row r="66" spans="1:27" ht="10" customHeight="1" x14ac:dyDescent="0.25">
      <c r="A66" s="36" t="s">
        <v>65</v>
      </c>
      <c r="B66" s="36"/>
      <c r="C66" s="36"/>
      <c r="D66" s="36"/>
      <c r="E66" s="36"/>
      <c r="F66" s="36"/>
      <c r="G66" s="36"/>
      <c r="H66" s="6"/>
      <c r="I66" s="6"/>
      <c r="J66" s="6"/>
      <c r="K66" s="6"/>
      <c r="L66" s="6"/>
      <c r="M66" s="6"/>
      <c r="N66" s="6"/>
      <c r="O66" s="6"/>
      <c r="Q66" s="36"/>
      <c r="R66" s="36"/>
      <c r="S66" s="36"/>
      <c r="T66" s="36"/>
      <c r="U66" s="36"/>
      <c r="V66" s="36"/>
      <c r="W66" s="36"/>
      <c r="X66" s="6"/>
      <c r="Y66" s="6"/>
      <c r="Z66" s="6"/>
      <c r="AA66" s="6"/>
    </row>
    <row r="67" spans="1:27" ht="10" customHeight="1" x14ac:dyDescent="0.25">
      <c r="A67" s="36" t="s">
        <v>66</v>
      </c>
      <c r="B67" s="36"/>
      <c r="C67" s="36"/>
      <c r="D67" s="36"/>
      <c r="E67" s="36"/>
      <c r="F67" s="36"/>
      <c r="G67" s="36"/>
      <c r="H67" s="6"/>
      <c r="I67" s="6"/>
      <c r="J67" s="6"/>
      <c r="K67" s="6"/>
      <c r="L67" s="6"/>
      <c r="M67" s="6"/>
      <c r="N67" s="6"/>
      <c r="O67" s="6"/>
      <c r="Q67" s="36"/>
      <c r="R67" s="36"/>
      <c r="S67" s="36"/>
      <c r="T67" s="36"/>
      <c r="U67" s="36"/>
      <c r="V67" s="36"/>
      <c r="W67" s="36"/>
      <c r="X67" s="6"/>
      <c r="Y67" s="6"/>
      <c r="Z67" s="6"/>
      <c r="AA67" s="6"/>
    </row>
    <row r="68" spans="1:27" x14ac:dyDescent="0.25">
      <c r="A68" s="36" t="s">
        <v>81</v>
      </c>
      <c r="H68" s="6"/>
      <c r="I68" s="6"/>
      <c r="J68" s="6"/>
      <c r="K68" s="6"/>
      <c r="L68" s="6"/>
      <c r="M68" s="6"/>
      <c r="N68" s="6"/>
      <c r="O68" s="6"/>
      <c r="Q68" s="48"/>
    </row>
    <row r="69" spans="1:27" x14ac:dyDescent="0.25">
      <c r="A69" s="36" t="s">
        <v>78</v>
      </c>
    </row>
    <row r="70" spans="1:27" x14ac:dyDescent="0.25">
      <c r="A70" s="36" t="s">
        <v>115</v>
      </c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R70" s="37"/>
      <c r="S70" s="37"/>
      <c r="T70" s="37"/>
      <c r="U70" s="37"/>
      <c r="V70" s="37"/>
      <c r="W70" s="37"/>
      <c r="X70" s="37"/>
      <c r="Y70" s="37"/>
      <c r="Z70" s="37"/>
      <c r="AA70" s="37"/>
    </row>
    <row r="71" spans="1:27" x14ac:dyDescent="0.25">
      <c r="A71" s="52" t="s">
        <v>114</v>
      </c>
    </row>
  </sheetData>
  <dataValidations count="1">
    <dataValidation type="list" allowBlank="1" showInputMessage="1" showErrorMessage="1" sqref="M4" xr:uid="{755BFEB3-854E-4E2A-8A44-D9870E3994E8}">
      <formula1>$AD$5:$AD$7</formula1>
    </dataValidation>
  </dataValidations>
  <hyperlinks>
    <hyperlink ref="A71" r:id="rId1" xr:uid="{0DBDAFA2-9339-4B37-A16E-97C17E36B7FE}"/>
  </hyperlinks>
  <pageMargins left="0.51181102362204722" right="0.51181102362204722" top="0.51181102362204722" bottom="0.51181102362204722" header="0.27559055118110237" footer="0.27559055118110237"/>
  <pageSetup paperSize="9" scale="94" firstPageNumber="27" orientation="portrait" useFirstPageNumber="1" r:id="rId2"/>
  <headerFooter alignWithMargins="0">
    <oddHeader>&amp;R&amp;"Arial,Bold"ENERGY</oddHeader>
    <oddFooter>&amp;C29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C3E99-E3E7-44E2-AE2C-0B995869A0FC}">
  <sheetPr>
    <pageSetUpPr fitToPage="1"/>
  </sheetPr>
  <dimension ref="A1:AL71"/>
  <sheetViews>
    <sheetView zoomScaleNormal="100" workbookViewId="0"/>
  </sheetViews>
  <sheetFormatPr defaultColWidth="9.1796875" defaultRowHeight="12.5" x14ac:dyDescent="0.25"/>
  <cols>
    <col min="1" max="1" width="19.1796875" style="11" customWidth="1"/>
    <col min="2" max="2" width="6.453125" style="11" customWidth="1"/>
    <col min="3" max="3" width="11.54296875" style="11" customWidth="1"/>
    <col min="4" max="4" width="7.1796875" style="11" customWidth="1"/>
    <col min="5" max="5" width="9" style="11" customWidth="1"/>
    <col min="6" max="6" width="6.81640625" style="11" customWidth="1"/>
    <col min="7" max="7" width="9.54296875" style="11" customWidth="1"/>
    <col min="8" max="8" width="8.453125" style="11" customWidth="1"/>
    <col min="9" max="9" width="8.54296875" style="11" customWidth="1"/>
    <col min="10" max="10" width="5.26953125" style="11" customWidth="1"/>
    <col min="11" max="12" width="7.453125" style="11" customWidth="1"/>
    <col min="13" max="13" width="32.81640625" style="11" customWidth="1"/>
    <col min="14" max="15" width="7.453125" style="11" customWidth="1"/>
    <col min="16" max="16" width="9.1796875" style="11" customWidth="1"/>
    <col min="17" max="17" width="19.1796875" style="11" customWidth="1"/>
    <col min="18" max="18" width="6.453125" style="11" customWidth="1"/>
    <col min="19" max="19" width="11.54296875" style="11" customWidth="1"/>
    <col min="20" max="20" width="7.1796875" style="11" customWidth="1"/>
    <col min="21" max="21" width="9" style="11" customWidth="1"/>
    <col min="22" max="22" width="6.81640625" style="11" customWidth="1"/>
    <col min="23" max="23" width="9.54296875" style="11" customWidth="1"/>
    <col min="24" max="24" width="8.453125" style="11" customWidth="1"/>
    <col min="25" max="25" width="8.54296875" style="11" customWidth="1"/>
    <col min="26" max="26" width="5.26953125" style="11" customWidth="1"/>
    <col min="27" max="27" width="7.453125" style="11" customWidth="1"/>
    <col min="28" max="29" width="9.26953125" style="11" customWidth="1"/>
    <col min="30" max="30" width="23.81640625" style="11" customWidth="1"/>
    <col min="31" max="31" width="9.26953125" style="11" customWidth="1"/>
    <col min="32" max="32" width="9.7265625" style="11" customWidth="1"/>
    <col min="33" max="16384" width="9.1796875" style="11"/>
  </cols>
  <sheetData>
    <row r="1" spans="1:38" s="4" customFormat="1" ht="21.75" customHeight="1" x14ac:dyDescent="0.5">
      <c r="A1" s="1" t="s">
        <v>80</v>
      </c>
      <c r="B1" s="2"/>
      <c r="C1" s="2"/>
      <c r="D1" s="2"/>
      <c r="E1" s="2"/>
      <c r="F1" s="2"/>
      <c r="G1" s="2"/>
      <c r="H1" s="3"/>
      <c r="J1" s="5"/>
      <c r="Q1" s="1" t="str">
        <f>A1</f>
        <v>Aggregate energy balance 2020</v>
      </c>
      <c r="R1" s="2"/>
      <c r="S1" s="2"/>
      <c r="T1" s="2"/>
      <c r="U1" s="2"/>
      <c r="V1" s="2"/>
      <c r="W1" s="2"/>
      <c r="X1" s="3"/>
      <c r="Z1" s="5"/>
    </row>
    <row r="2" spans="1:38" ht="23.5" thickBot="1" x14ac:dyDescent="0.55000000000000004">
      <c r="A2" s="1" t="s">
        <v>0</v>
      </c>
      <c r="B2" s="6"/>
      <c r="C2" s="6"/>
      <c r="D2" s="6"/>
      <c r="E2" s="6"/>
      <c r="F2" s="6"/>
      <c r="G2" s="7"/>
      <c r="H2" s="8"/>
      <c r="I2" s="9"/>
      <c r="J2" s="9"/>
      <c r="K2" s="40" t="str">
        <f>M4</f>
        <v>Terawatt hours</v>
      </c>
      <c r="L2" s="10"/>
      <c r="M2" s="10"/>
      <c r="N2" s="10"/>
      <c r="O2" s="10"/>
      <c r="Q2" s="1" t="s">
        <v>0</v>
      </c>
      <c r="R2" s="6"/>
      <c r="S2" s="6"/>
      <c r="T2" s="6"/>
      <c r="U2" s="6"/>
      <c r="V2" s="6"/>
      <c r="W2" s="7"/>
      <c r="X2" s="8"/>
      <c r="Y2" s="9"/>
      <c r="Z2" s="9"/>
      <c r="AA2" s="10" t="s">
        <v>1</v>
      </c>
    </row>
    <row r="3" spans="1:38" s="15" customFormat="1" ht="33.75" customHeight="1" thickTop="1" x14ac:dyDescent="0.25">
      <c r="A3" s="12"/>
      <c r="B3" s="13" t="s">
        <v>2</v>
      </c>
      <c r="C3" s="14" t="s">
        <v>3</v>
      </c>
      <c r="D3" s="13" t="s">
        <v>4</v>
      </c>
      <c r="E3" s="13" t="s">
        <v>5</v>
      </c>
      <c r="F3" s="14" t="s">
        <v>6</v>
      </c>
      <c r="G3" s="14" t="s">
        <v>7</v>
      </c>
      <c r="H3" s="13" t="s">
        <v>8</v>
      </c>
      <c r="I3" s="13" t="s">
        <v>9</v>
      </c>
      <c r="J3" s="13" t="s">
        <v>10</v>
      </c>
      <c r="K3" s="13" t="s">
        <v>11</v>
      </c>
      <c r="L3" s="38"/>
      <c r="M3" s="43" t="s">
        <v>76</v>
      </c>
      <c r="N3" s="44"/>
      <c r="O3" s="38"/>
      <c r="Q3" s="12"/>
      <c r="R3" s="13" t="s">
        <v>2</v>
      </c>
      <c r="S3" s="14" t="s">
        <v>70</v>
      </c>
      <c r="T3" s="13" t="s">
        <v>4</v>
      </c>
      <c r="U3" s="13" t="s">
        <v>5</v>
      </c>
      <c r="V3" s="14" t="s">
        <v>71</v>
      </c>
      <c r="W3" s="14" t="s">
        <v>72</v>
      </c>
      <c r="X3" s="13" t="s">
        <v>8</v>
      </c>
      <c r="Y3" s="13" t="s">
        <v>9</v>
      </c>
      <c r="Z3" s="13" t="s">
        <v>10</v>
      </c>
      <c r="AA3" s="13" t="s">
        <v>11</v>
      </c>
    </row>
    <row r="4" spans="1:38" s="19" customFormat="1" ht="10.5" customHeight="1" x14ac:dyDescent="0.25">
      <c r="A4" s="16" t="s">
        <v>12</v>
      </c>
      <c r="B4" s="17"/>
      <c r="C4" s="18"/>
      <c r="D4" s="18"/>
      <c r="E4" s="18"/>
      <c r="F4" s="18"/>
      <c r="G4" s="18"/>
      <c r="H4" s="18"/>
      <c r="I4" s="18"/>
      <c r="J4" s="18"/>
      <c r="K4" s="18"/>
      <c r="L4" s="18"/>
      <c r="M4" s="45" t="s">
        <v>68</v>
      </c>
      <c r="N4" s="46">
        <f>IF(M4=AD5,AE5,IF(M4=AD6,AE6,AE7))</f>
        <v>1.163E-2</v>
      </c>
      <c r="O4" s="18"/>
      <c r="Q4" s="16" t="s">
        <v>12</v>
      </c>
      <c r="R4" s="17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</row>
    <row r="5" spans="1:38" s="19" customFormat="1" ht="10.5" customHeight="1" x14ac:dyDescent="0.2">
      <c r="A5" s="6" t="s">
        <v>79</v>
      </c>
      <c r="B5" s="17">
        <f>R5*$N$4</f>
        <v>13.4653303</v>
      </c>
      <c r="C5" s="17">
        <f t="shared" ref="C5:K19" si="0">S5*$N$4</f>
        <v>0</v>
      </c>
      <c r="D5" s="17">
        <f t="shared" si="0"/>
        <v>623.92170429999999</v>
      </c>
      <c r="E5" s="17">
        <f t="shared" si="0"/>
        <v>0</v>
      </c>
      <c r="F5" s="17">
        <f t="shared" si="0"/>
        <v>439.68587339999999</v>
      </c>
      <c r="G5" s="17">
        <f t="shared" si="0"/>
        <v>139.72793720000001</v>
      </c>
      <c r="H5" s="17">
        <f t="shared" si="0"/>
        <v>219.63650419999999</v>
      </c>
      <c r="I5" s="17">
        <f t="shared" si="0"/>
        <v>0</v>
      </c>
      <c r="J5" s="17">
        <f t="shared" si="0"/>
        <v>0</v>
      </c>
      <c r="K5" s="17">
        <f t="shared" si="0"/>
        <v>1436.4373494000001</v>
      </c>
      <c r="L5" s="17"/>
      <c r="M5" s="17"/>
      <c r="N5" s="17"/>
      <c r="O5" s="17"/>
      <c r="P5" s="17"/>
      <c r="Q5" s="6" t="s">
        <v>79</v>
      </c>
      <c r="R5" s="17">
        <v>1157.81</v>
      </c>
      <c r="S5" s="17">
        <v>0</v>
      </c>
      <c r="T5" s="17">
        <v>53647.61</v>
      </c>
      <c r="U5" s="17">
        <v>0</v>
      </c>
      <c r="V5" s="17">
        <v>37806.18</v>
      </c>
      <c r="W5" s="17">
        <v>12014.44</v>
      </c>
      <c r="X5" s="17">
        <v>18885.34</v>
      </c>
      <c r="Y5" s="17">
        <v>0</v>
      </c>
      <c r="Z5" s="17">
        <v>0</v>
      </c>
      <c r="AA5" s="17">
        <v>123511.38</v>
      </c>
      <c r="AB5" s="18"/>
      <c r="AC5" s="18" t="s">
        <v>67</v>
      </c>
      <c r="AD5" s="18" t="s">
        <v>1</v>
      </c>
      <c r="AE5" s="18">
        <v>1</v>
      </c>
      <c r="AF5" s="18"/>
      <c r="AJ5" s="51"/>
      <c r="AK5" s="51"/>
      <c r="AL5" s="51"/>
    </row>
    <row r="6" spans="1:38" s="19" customFormat="1" ht="10.5" customHeight="1" x14ac:dyDescent="0.2">
      <c r="A6" s="6" t="s">
        <v>13</v>
      </c>
      <c r="B6" s="17">
        <f t="shared" ref="B6:K43" si="1">R6*$N$4</f>
        <v>36.5329701</v>
      </c>
      <c r="C6" s="17">
        <f t="shared" si="0"/>
        <v>9.4469326999999996</v>
      </c>
      <c r="D6" s="17">
        <f t="shared" si="0"/>
        <v>503.66064259999996</v>
      </c>
      <c r="E6" s="17">
        <f t="shared" si="0"/>
        <v>323.74151879999999</v>
      </c>
      <c r="F6" s="17">
        <f t="shared" si="0"/>
        <v>478.18791880000003</v>
      </c>
      <c r="G6" s="17">
        <f t="shared" si="0"/>
        <v>67.885473000000005</v>
      </c>
      <c r="H6" s="17">
        <f t="shared" si="0"/>
        <v>0</v>
      </c>
      <c r="I6" s="17">
        <f t="shared" si="0"/>
        <v>22.3906575</v>
      </c>
      <c r="J6" s="17">
        <f t="shared" si="0"/>
        <v>0</v>
      </c>
      <c r="K6" s="17">
        <f t="shared" si="0"/>
        <v>1441.8461135</v>
      </c>
      <c r="L6" s="17"/>
      <c r="M6" s="17"/>
      <c r="N6" s="17"/>
      <c r="O6" s="17"/>
      <c r="P6" s="17"/>
      <c r="Q6" s="6" t="s">
        <v>13</v>
      </c>
      <c r="R6" s="17">
        <v>3141.27</v>
      </c>
      <c r="S6" s="17">
        <v>812.29</v>
      </c>
      <c r="T6" s="17">
        <v>43307.02</v>
      </c>
      <c r="U6" s="17">
        <v>27836.76</v>
      </c>
      <c r="V6" s="17">
        <v>41116.76</v>
      </c>
      <c r="W6" s="17">
        <v>5837.1</v>
      </c>
      <c r="X6" s="17">
        <v>0</v>
      </c>
      <c r="Y6" s="17">
        <v>1925.25</v>
      </c>
      <c r="Z6" s="17">
        <v>0</v>
      </c>
      <c r="AA6" s="17">
        <v>123976.45</v>
      </c>
      <c r="AB6" s="18"/>
      <c r="AC6" s="18"/>
      <c r="AD6" s="18" t="s">
        <v>69</v>
      </c>
      <c r="AE6" s="42">
        <v>4.1868000000000002E-2</v>
      </c>
      <c r="AF6" s="18"/>
      <c r="AJ6" s="51"/>
      <c r="AK6" s="51"/>
    </row>
    <row r="7" spans="1:38" s="19" customFormat="1" ht="10.5" customHeight="1" x14ac:dyDescent="0.2">
      <c r="A7" s="6" t="s">
        <v>14</v>
      </c>
      <c r="B7" s="17">
        <f t="shared" si="1"/>
        <v>-10.021222099999999</v>
      </c>
      <c r="C7" s="17">
        <f t="shared" si="0"/>
        <v>-9.5365999999999992E-2</v>
      </c>
      <c r="D7" s="17">
        <f t="shared" si="0"/>
        <v>-506.98217060000002</v>
      </c>
      <c r="E7" s="17">
        <f t="shared" si="0"/>
        <v>-235.40259739999999</v>
      </c>
      <c r="F7" s="17">
        <f t="shared" si="0"/>
        <v>-106.03024479999999</v>
      </c>
      <c r="G7" s="17">
        <f t="shared" si="0"/>
        <v>-5.4729616999999999</v>
      </c>
      <c r="H7" s="17">
        <f t="shared" si="0"/>
        <v>0</v>
      </c>
      <c r="I7" s="17">
        <f t="shared" si="0"/>
        <v>-4.4808063999999996</v>
      </c>
      <c r="J7" s="17">
        <f t="shared" si="0"/>
        <v>0</v>
      </c>
      <c r="K7" s="17">
        <f t="shared" si="0"/>
        <v>-868.48536899999999</v>
      </c>
      <c r="L7" s="17"/>
      <c r="M7" s="17"/>
      <c r="N7" s="17"/>
      <c r="O7" s="17"/>
      <c r="P7" s="17"/>
      <c r="Q7" s="6" t="s">
        <v>14</v>
      </c>
      <c r="R7" s="17">
        <v>-861.67</v>
      </c>
      <c r="S7" s="17">
        <v>-8.1999999999999993</v>
      </c>
      <c r="T7" s="17">
        <v>-43592.62</v>
      </c>
      <c r="U7" s="17">
        <v>-20240.98</v>
      </c>
      <c r="V7" s="17">
        <v>-9116.9599999999991</v>
      </c>
      <c r="W7" s="17">
        <v>-470.59</v>
      </c>
      <c r="X7" s="17">
        <v>0</v>
      </c>
      <c r="Y7" s="17">
        <v>-385.28</v>
      </c>
      <c r="Z7" s="17">
        <v>0</v>
      </c>
      <c r="AA7" s="17">
        <v>-74676.3</v>
      </c>
      <c r="AB7" s="18"/>
      <c r="AC7" s="18"/>
      <c r="AD7" s="18" t="s">
        <v>68</v>
      </c>
      <c r="AE7" s="41">
        <v>1.163E-2</v>
      </c>
      <c r="AF7" s="18"/>
      <c r="AJ7" s="51"/>
      <c r="AK7" s="51"/>
    </row>
    <row r="8" spans="1:38" s="19" customFormat="1" ht="10.5" customHeight="1" x14ac:dyDescent="0.2">
      <c r="A8" s="6" t="s">
        <v>15</v>
      </c>
      <c r="B8" s="17">
        <f t="shared" si="1"/>
        <v>0</v>
      </c>
      <c r="C8" s="17">
        <f t="shared" si="0"/>
        <v>0</v>
      </c>
      <c r="D8" s="17">
        <f t="shared" si="0"/>
        <v>0</v>
      </c>
      <c r="E8" s="17">
        <f t="shared" si="0"/>
        <v>-23.371299099999998</v>
      </c>
      <c r="F8" s="17">
        <f t="shared" si="0"/>
        <v>0</v>
      </c>
      <c r="G8" s="17">
        <f t="shared" si="0"/>
        <v>0</v>
      </c>
      <c r="H8" s="17">
        <f t="shared" si="0"/>
        <v>0</v>
      </c>
      <c r="I8" s="17">
        <f t="shared" si="0"/>
        <v>0</v>
      </c>
      <c r="J8" s="17">
        <f t="shared" si="0"/>
        <v>0</v>
      </c>
      <c r="K8" s="17">
        <f t="shared" si="0"/>
        <v>-23.371299099999998</v>
      </c>
      <c r="L8" s="17"/>
      <c r="M8" s="17"/>
      <c r="N8" s="17"/>
      <c r="O8" s="17"/>
      <c r="P8" s="17"/>
      <c r="Q8" s="6" t="s">
        <v>15</v>
      </c>
      <c r="R8" s="17">
        <v>0</v>
      </c>
      <c r="S8" s="17">
        <v>0</v>
      </c>
      <c r="T8" s="17">
        <v>0</v>
      </c>
      <c r="U8" s="17">
        <v>-2009.57</v>
      </c>
      <c r="V8" s="17">
        <v>0</v>
      </c>
      <c r="W8" s="17">
        <v>0</v>
      </c>
      <c r="X8" s="17">
        <v>0</v>
      </c>
      <c r="Y8" s="17">
        <v>0</v>
      </c>
      <c r="Z8" s="17">
        <v>0</v>
      </c>
      <c r="AA8" s="17">
        <v>-2009.57</v>
      </c>
      <c r="AB8" s="18"/>
      <c r="AC8" s="18"/>
      <c r="AD8" s="18"/>
      <c r="AE8" s="18"/>
      <c r="AF8" s="18"/>
      <c r="AJ8" s="51"/>
      <c r="AK8" s="51"/>
    </row>
    <row r="9" spans="1:38" s="19" customFormat="1" ht="10.5" customHeight="1" x14ac:dyDescent="0.2">
      <c r="A9" s="6" t="s">
        <v>16</v>
      </c>
      <c r="B9" s="24">
        <f t="shared" si="1"/>
        <v>15.907979199999998</v>
      </c>
      <c r="C9" s="24">
        <f t="shared" si="0"/>
        <v>5.8731499999999999E-2</v>
      </c>
      <c r="D9" s="24">
        <f t="shared" si="0"/>
        <v>2.0542069000000001</v>
      </c>
      <c r="E9" s="24">
        <f t="shared" si="0"/>
        <v>-8.0826174000000002</v>
      </c>
      <c r="F9" s="24">
        <f t="shared" si="0"/>
        <v>-0.1716588</v>
      </c>
      <c r="G9" s="24">
        <f t="shared" si="0"/>
        <v>-0.13688509999999998</v>
      </c>
      <c r="H9" s="24">
        <f t="shared" si="0"/>
        <v>0</v>
      </c>
      <c r="I9" s="24">
        <f t="shared" si="0"/>
        <v>0</v>
      </c>
      <c r="J9" s="24">
        <f t="shared" si="0"/>
        <v>0</v>
      </c>
      <c r="K9" s="24">
        <f t="shared" si="0"/>
        <v>9.6297563000000004</v>
      </c>
      <c r="L9" s="20"/>
      <c r="M9" s="20"/>
      <c r="N9" s="20"/>
      <c r="O9" s="20"/>
      <c r="P9" s="20"/>
      <c r="Q9" s="6" t="s">
        <v>73</v>
      </c>
      <c r="R9" s="24">
        <v>1367.84</v>
      </c>
      <c r="S9" s="24">
        <v>5.05</v>
      </c>
      <c r="T9" s="24">
        <v>176.63</v>
      </c>
      <c r="U9" s="24">
        <v>-694.98</v>
      </c>
      <c r="V9" s="24">
        <v>-14.76</v>
      </c>
      <c r="W9" s="24">
        <v>-11.77</v>
      </c>
      <c r="X9" s="24">
        <v>0</v>
      </c>
      <c r="Y9" s="24">
        <v>0</v>
      </c>
      <c r="Z9" s="24">
        <v>0</v>
      </c>
      <c r="AA9" s="24">
        <v>828.01</v>
      </c>
      <c r="AB9" s="18"/>
      <c r="AC9" s="18"/>
      <c r="AD9" s="18"/>
      <c r="AE9" s="18"/>
      <c r="AF9" s="18"/>
      <c r="AJ9" s="51"/>
      <c r="AK9" s="51"/>
    </row>
    <row r="10" spans="1:38" s="23" customFormat="1" ht="10.5" customHeight="1" x14ac:dyDescent="0.25">
      <c r="A10" s="21" t="s">
        <v>17</v>
      </c>
      <c r="B10" s="22">
        <f t="shared" si="1"/>
        <v>55.885057500000002</v>
      </c>
      <c r="C10" s="22">
        <f t="shared" si="0"/>
        <v>9.4101818999999995</v>
      </c>
      <c r="D10" s="22">
        <f t="shared" si="0"/>
        <v>622.65438319999998</v>
      </c>
      <c r="E10" s="22">
        <f t="shared" si="0"/>
        <v>56.885004899999991</v>
      </c>
      <c r="F10" s="22">
        <f t="shared" si="0"/>
        <v>811.67188859999999</v>
      </c>
      <c r="G10" s="22">
        <f t="shared" si="0"/>
        <v>202.00367969999999</v>
      </c>
      <c r="H10" s="22">
        <f t="shared" si="0"/>
        <v>219.63650419999999</v>
      </c>
      <c r="I10" s="22">
        <f t="shared" si="0"/>
        <v>17.909851100000001</v>
      </c>
      <c r="J10" s="22">
        <f t="shared" si="0"/>
        <v>0</v>
      </c>
      <c r="K10" s="22">
        <f t="shared" si="0"/>
        <v>1996.0565511</v>
      </c>
      <c r="L10" s="25"/>
      <c r="M10" s="25"/>
      <c r="N10" s="25"/>
      <c r="O10" s="25"/>
      <c r="P10" s="17"/>
      <c r="Q10" s="21" t="s">
        <v>17</v>
      </c>
      <c r="R10" s="22">
        <v>4805.25</v>
      </c>
      <c r="S10" s="22">
        <v>809.13</v>
      </c>
      <c r="T10" s="22">
        <v>53538.64</v>
      </c>
      <c r="U10" s="22">
        <v>4891.2299999999996</v>
      </c>
      <c r="V10" s="22">
        <v>69791.22</v>
      </c>
      <c r="W10" s="22">
        <v>17369.189999999999</v>
      </c>
      <c r="X10" s="22">
        <v>18885.34</v>
      </c>
      <c r="Y10" s="22">
        <v>1539.97</v>
      </c>
      <c r="Z10" s="22">
        <v>0</v>
      </c>
      <c r="AA10" s="22">
        <v>171629.97</v>
      </c>
      <c r="AB10" s="18"/>
      <c r="AC10" s="18"/>
      <c r="AD10" s="18"/>
      <c r="AE10" s="18"/>
      <c r="AF10" s="18"/>
      <c r="AJ10" s="51"/>
      <c r="AK10" s="51"/>
    </row>
    <row r="11" spans="1:38" s="23" customFormat="1" ht="11.25" customHeight="1" x14ac:dyDescent="0.2">
      <c r="A11" s="21" t="s">
        <v>18</v>
      </c>
      <c r="B11" s="24">
        <f t="shared" si="1"/>
        <v>-0.33471139999999999</v>
      </c>
      <c r="C11" s="24">
        <f t="shared" si="0"/>
        <v>1.6630900000000001E-2</v>
      </c>
      <c r="D11" s="24">
        <f t="shared" si="0"/>
        <v>-0.21085189999999998</v>
      </c>
      <c r="E11" s="24">
        <f t="shared" si="0"/>
        <v>1.0436761999999999</v>
      </c>
      <c r="F11" s="24">
        <f t="shared" si="0"/>
        <v>-4.1066693000000001</v>
      </c>
      <c r="G11" s="24">
        <f t="shared" si="0"/>
        <v>1.2792999999999999E-3</v>
      </c>
      <c r="H11" s="24">
        <f t="shared" si="0"/>
        <v>0</v>
      </c>
      <c r="I11" s="24">
        <f t="shared" si="0"/>
        <v>-0.2316696</v>
      </c>
      <c r="J11" s="24">
        <f t="shared" si="0"/>
        <v>0</v>
      </c>
      <c r="K11" s="24">
        <f t="shared" si="0"/>
        <v>-3.8221994999999995</v>
      </c>
      <c r="L11" s="24"/>
      <c r="M11" s="24"/>
      <c r="N11" s="24"/>
      <c r="O11" s="24"/>
      <c r="P11" s="17"/>
      <c r="Q11" s="21" t="s">
        <v>74</v>
      </c>
      <c r="R11" s="24">
        <v>-28.78</v>
      </c>
      <c r="S11" s="24">
        <v>1.43</v>
      </c>
      <c r="T11" s="24">
        <v>-18.13</v>
      </c>
      <c r="U11" s="24">
        <v>89.74</v>
      </c>
      <c r="V11" s="24">
        <v>-353.11</v>
      </c>
      <c r="W11" s="24">
        <v>0.11</v>
      </c>
      <c r="X11" s="24">
        <v>0</v>
      </c>
      <c r="Y11" s="24">
        <v>-19.920000000000002</v>
      </c>
      <c r="Z11" s="24">
        <v>0</v>
      </c>
      <c r="AA11" s="24">
        <v>-328.65</v>
      </c>
      <c r="AB11" s="18"/>
      <c r="AC11" s="18"/>
      <c r="AD11" s="18"/>
      <c r="AE11" s="18"/>
      <c r="AF11" s="18"/>
      <c r="AJ11" s="51"/>
      <c r="AK11" s="51"/>
    </row>
    <row r="12" spans="1:38" s="23" customFormat="1" ht="10.5" customHeight="1" x14ac:dyDescent="0.25">
      <c r="A12" s="21" t="s">
        <v>19</v>
      </c>
      <c r="B12" s="22">
        <f t="shared" si="1"/>
        <v>56.219768899999998</v>
      </c>
      <c r="C12" s="22">
        <f t="shared" si="0"/>
        <v>9.3935510000000004</v>
      </c>
      <c r="D12" s="22">
        <f t="shared" si="0"/>
        <v>622.86523509999995</v>
      </c>
      <c r="E12" s="22">
        <f t="shared" si="0"/>
        <v>55.841328699999998</v>
      </c>
      <c r="F12" s="22">
        <f t="shared" si="0"/>
        <v>815.77855790000001</v>
      </c>
      <c r="G12" s="22">
        <f t="shared" si="0"/>
        <v>202.00240040000003</v>
      </c>
      <c r="H12" s="22">
        <f t="shared" si="0"/>
        <v>219.63650419999999</v>
      </c>
      <c r="I12" s="22">
        <f t="shared" si="0"/>
        <v>18.141520700000001</v>
      </c>
      <c r="J12" s="22">
        <f t="shared" si="0"/>
        <v>0</v>
      </c>
      <c r="K12" s="22">
        <f t="shared" si="0"/>
        <v>1999.8787505999999</v>
      </c>
      <c r="L12" s="25"/>
      <c r="M12" s="25"/>
      <c r="N12" s="25"/>
      <c r="O12" s="25"/>
      <c r="P12" s="17"/>
      <c r="Q12" s="21" t="s">
        <v>19</v>
      </c>
      <c r="R12" s="22">
        <v>4834.03</v>
      </c>
      <c r="S12" s="22">
        <v>807.7</v>
      </c>
      <c r="T12" s="22">
        <v>53556.77</v>
      </c>
      <c r="U12" s="22">
        <v>4801.49</v>
      </c>
      <c r="V12" s="22">
        <v>70144.33</v>
      </c>
      <c r="W12" s="22">
        <v>17369.080000000002</v>
      </c>
      <c r="X12" s="22">
        <v>18885.34</v>
      </c>
      <c r="Y12" s="22">
        <v>1559.89</v>
      </c>
      <c r="Z12" s="22">
        <v>0</v>
      </c>
      <c r="AA12" s="22">
        <v>171958.62</v>
      </c>
      <c r="AB12" s="18"/>
      <c r="AC12" s="18"/>
      <c r="AD12" s="18"/>
      <c r="AE12" s="18"/>
      <c r="AF12" s="18"/>
      <c r="AJ12" s="51"/>
      <c r="AK12" s="51"/>
    </row>
    <row r="13" spans="1:38" s="19" customFormat="1" ht="10.5" customHeight="1" x14ac:dyDescent="0.2">
      <c r="A13" s="6" t="s">
        <v>20</v>
      </c>
      <c r="B13" s="24">
        <f t="shared" si="1"/>
        <v>0</v>
      </c>
      <c r="C13" s="24">
        <f t="shared" si="0"/>
        <v>-1.3258199999999998E-2</v>
      </c>
      <c r="D13" s="24">
        <f t="shared" si="0"/>
        <v>-15.088064199999998</v>
      </c>
      <c r="E13" s="24">
        <f t="shared" si="0"/>
        <v>14.783474500000001</v>
      </c>
      <c r="F13" s="24">
        <f t="shared" si="0"/>
        <v>4.6656070999999999</v>
      </c>
      <c r="G13" s="24">
        <f t="shared" si="0"/>
        <v>-4.8722722000000003</v>
      </c>
      <c r="H13" s="24">
        <f t="shared" si="0"/>
        <v>-95.059549499999989</v>
      </c>
      <c r="I13" s="24">
        <f t="shared" si="0"/>
        <v>95.059549499999989</v>
      </c>
      <c r="J13" s="24">
        <f t="shared" si="0"/>
        <v>0</v>
      </c>
      <c r="K13" s="24">
        <f t="shared" si="0"/>
        <v>-0.52451300000000001</v>
      </c>
      <c r="L13" s="24"/>
      <c r="M13" s="24"/>
      <c r="N13" s="24"/>
      <c r="O13" s="24"/>
      <c r="P13" s="17"/>
      <c r="Q13" s="6" t="s">
        <v>20</v>
      </c>
      <c r="R13" s="24">
        <v>0</v>
      </c>
      <c r="S13" s="24">
        <v>-1.1399999999999999</v>
      </c>
      <c r="T13" s="24">
        <v>-1297.3399999999999</v>
      </c>
      <c r="U13" s="24">
        <v>1271.1500000000001</v>
      </c>
      <c r="V13" s="24">
        <v>401.17</v>
      </c>
      <c r="W13" s="24">
        <v>-418.94</v>
      </c>
      <c r="X13" s="24">
        <v>-8173.65</v>
      </c>
      <c r="Y13" s="24">
        <v>8173.65</v>
      </c>
      <c r="Z13" s="24">
        <v>0</v>
      </c>
      <c r="AA13" s="24">
        <v>-45.1</v>
      </c>
      <c r="AB13" s="18"/>
      <c r="AC13" s="18"/>
      <c r="AD13" s="18"/>
      <c r="AE13" s="18"/>
      <c r="AF13" s="18"/>
      <c r="AJ13" s="51"/>
      <c r="AK13" s="51"/>
    </row>
    <row r="14" spans="1:38" s="19" customFormat="1" ht="10.5" customHeight="1" x14ac:dyDescent="0.25">
      <c r="A14" s="16" t="s">
        <v>21</v>
      </c>
      <c r="B14" s="25">
        <f t="shared" si="1"/>
        <v>-42.834918199999997</v>
      </c>
      <c r="C14" s="25">
        <f t="shared" si="0"/>
        <v>2.9435529999999996</v>
      </c>
      <c r="D14" s="25">
        <f t="shared" si="0"/>
        <v>-607.77705459999993</v>
      </c>
      <c r="E14" s="25">
        <f t="shared" si="0"/>
        <v>600.73532220000004</v>
      </c>
      <c r="F14" s="25">
        <f t="shared" si="0"/>
        <v>-260.73436559999999</v>
      </c>
      <c r="G14" s="25">
        <f t="shared" si="0"/>
        <v>-127.12229649999999</v>
      </c>
      <c r="H14" s="25">
        <f t="shared" si="0"/>
        <v>-124.5769547</v>
      </c>
      <c r="I14" s="25">
        <f t="shared" si="0"/>
        <v>213.54738510000001</v>
      </c>
      <c r="J14" s="25">
        <f t="shared" si="0"/>
        <v>18.406335800000001</v>
      </c>
      <c r="K14" s="25">
        <f t="shared" si="0"/>
        <v>-327.41310979999997</v>
      </c>
      <c r="L14" s="25"/>
      <c r="M14" s="25"/>
      <c r="N14" s="25"/>
      <c r="O14" s="25"/>
      <c r="P14" s="17"/>
      <c r="Q14" s="16" t="s">
        <v>21</v>
      </c>
      <c r="R14" s="25">
        <v>-3683.14</v>
      </c>
      <c r="S14" s="25">
        <v>253.1</v>
      </c>
      <c r="T14" s="25">
        <v>-52259.42</v>
      </c>
      <c r="U14" s="25">
        <v>51653.94</v>
      </c>
      <c r="V14" s="25">
        <v>-22419.119999999999</v>
      </c>
      <c r="W14" s="25">
        <v>-10930.55</v>
      </c>
      <c r="X14" s="25">
        <v>-10711.69</v>
      </c>
      <c r="Y14" s="25">
        <v>18361.77</v>
      </c>
      <c r="Z14" s="25">
        <v>1582.66</v>
      </c>
      <c r="AA14" s="25">
        <v>-28152.46</v>
      </c>
      <c r="AB14" s="18"/>
      <c r="AC14" s="18"/>
      <c r="AD14" s="18"/>
      <c r="AE14" s="18"/>
      <c r="AF14" s="18"/>
      <c r="AJ14" s="51"/>
      <c r="AK14" s="51"/>
    </row>
    <row r="15" spans="1:38" s="19" customFormat="1" ht="10.5" customHeight="1" x14ac:dyDescent="0.2">
      <c r="A15" s="6" t="s">
        <v>22</v>
      </c>
      <c r="B15" s="17">
        <f t="shared" si="1"/>
        <v>-17.002245900000002</v>
      </c>
      <c r="C15" s="17">
        <f t="shared" si="0"/>
        <v>-4.9858972999999995</v>
      </c>
      <c r="D15" s="17">
        <f t="shared" si="0"/>
        <v>0</v>
      </c>
      <c r="E15" s="17">
        <f t="shared" si="0"/>
        <v>-3.6301881999999996</v>
      </c>
      <c r="F15" s="17">
        <f t="shared" si="0"/>
        <v>-232.81689950000001</v>
      </c>
      <c r="G15" s="17">
        <f t="shared" si="0"/>
        <v>-124.6824388</v>
      </c>
      <c r="H15" s="17">
        <f t="shared" si="0"/>
        <v>-124.5769547</v>
      </c>
      <c r="I15" s="17">
        <f t="shared" si="0"/>
        <v>213.54738510000001</v>
      </c>
      <c r="J15" s="17">
        <f t="shared" si="0"/>
        <v>0</v>
      </c>
      <c r="K15" s="17">
        <f t="shared" si="0"/>
        <v>-294.14735559999997</v>
      </c>
      <c r="L15" s="17"/>
      <c r="M15" s="17"/>
      <c r="N15" s="17"/>
      <c r="O15" s="17"/>
      <c r="P15" s="17"/>
      <c r="Q15" s="6" t="s">
        <v>22</v>
      </c>
      <c r="R15" s="17">
        <v>-1461.93</v>
      </c>
      <c r="S15" s="17">
        <v>-428.71</v>
      </c>
      <c r="T15" s="17">
        <v>0</v>
      </c>
      <c r="U15" s="17">
        <v>-312.14</v>
      </c>
      <c r="V15" s="17">
        <v>-20018.650000000001</v>
      </c>
      <c r="W15" s="17">
        <v>-10720.76</v>
      </c>
      <c r="X15" s="17">
        <v>-10711.69</v>
      </c>
      <c r="Y15" s="17">
        <v>18361.77</v>
      </c>
      <c r="Z15" s="17">
        <v>0</v>
      </c>
      <c r="AA15" s="17">
        <v>-25292.12</v>
      </c>
      <c r="AB15" s="18"/>
      <c r="AC15" s="18"/>
      <c r="AD15" s="18"/>
      <c r="AE15" s="18"/>
      <c r="AF15" s="18"/>
      <c r="AJ15" s="51"/>
      <c r="AK15" s="51"/>
    </row>
    <row r="16" spans="1:38" s="19" customFormat="1" ht="10.5" customHeight="1" x14ac:dyDescent="0.2">
      <c r="A16" s="6" t="s">
        <v>23</v>
      </c>
      <c r="B16" s="17">
        <f t="shared" si="1"/>
        <v>-16.9932908</v>
      </c>
      <c r="C16" s="17">
        <f t="shared" si="0"/>
        <v>0</v>
      </c>
      <c r="D16" s="17">
        <f t="shared" si="0"/>
        <v>0</v>
      </c>
      <c r="E16" s="17">
        <f t="shared" si="0"/>
        <v>-1.1591621000000001</v>
      </c>
      <c r="F16" s="17">
        <f t="shared" si="0"/>
        <v>-206.69056969999997</v>
      </c>
      <c r="G16" s="17">
        <f t="shared" si="0"/>
        <v>-61.400352399999996</v>
      </c>
      <c r="H16" s="17">
        <f t="shared" si="0"/>
        <v>-124.5769547</v>
      </c>
      <c r="I16" s="17">
        <f t="shared" si="0"/>
        <v>178.11100770000002</v>
      </c>
      <c r="J16" s="17">
        <f t="shared" si="0"/>
        <v>0</v>
      </c>
      <c r="K16" s="17">
        <f t="shared" si="0"/>
        <v>-232.70932200000001</v>
      </c>
      <c r="L16" s="17"/>
      <c r="M16" s="17"/>
      <c r="N16" s="17"/>
      <c r="O16" s="17"/>
      <c r="P16" s="17"/>
      <c r="Q16" s="6" t="s">
        <v>23</v>
      </c>
      <c r="R16" s="17">
        <v>-1461.16</v>
      </c>
      <c r="S16" s="17">
        <v>0</v>
      </c>
      <c r="T16" s="17">
        <v>0</v>
      </c>
      <c r="U16" s="17">
        <v>-99.67</v>
      </c>
      <c r="V16" s="17">
        <v>-17772.189999999999</v>
      </c>
      <c r="W16" s="17">
        <v>-5279.48</v>
      </c>
      <c r="X16" s="17">
        <v>-10711.69</v>
      </c>
      <c r="Y16" s="17">
        <v>15314.79</v>
      </c>
      <c r="Z16" s="17">
        <v>0</v>
      </c>
      <c r="AA16" s="17">
        <v>-20009.400000000001</v>
      </c>
      <c r="AB16" s="18"/>
      <c r="AC16" s="18"/>
      <c r="AD16" s="18"/>
      <c r="AE16" s="18"/>
      <c r="AF16" s="18"/>
      <c r="AJ16" s="51"/>
      <c r="AK16" s="51"/>
    </row>
    <row r="17" spans="1:37" s="19" customFormat="1" ht="10.5" customHeight="1" x14ac:dyDescent="0.2">
      <c r="A17" s="6" t="s">
        <v>24</v>
      </c>
      <c r="B17" s="17">
        <f t="shared" si="1"/>
        <v>-9.0714000000000003E-3</v>
      </c>
      <c r="C17" s="17">
        <f t="shared" si="0"/>
        <v>-4.9858972999999995</v>
      </c>
      <c r="D17" s="17">
        <f t="shared" si="0"/>
        <v>0</v>
      </c>
      <c r="E17" s="17">
        <f t="shared" si="0"/>
        <v>-2.4710261</v>
      </c>
      <c r="F17" s="17">
        <f t="shared" si="0"/>
        <v>-26.126329800000001</v>
      </c>
      <c r="G17" s="17">
        <f t="shared" si="0"/>
        <v>-63.282086399999997</v>
      </c>
      <c r="H17" s="17">
        <f t="shared" si="0"/>
        <v>0</v>
      </c>
      <c r="I17" s="17">
        <f t="shared" si="0"/>
        <v>35.436377399999998</v>
      </c>
      <c r="J17" s="17">
        <f t="shared" si="0"/>
        <v>0</v>
      </c>
      <c r="K17" s="17">
        <f t="shared" si="0"/>
        <v>-61.437917300000002</v>
      </c>
      <c r="L17" s="17"/>
      <c r="M17" s="17"/>
      <c r="N17" s="17"/>
      <c r="O17" s="17"/>
      <c r="P17" s="17"/>
      <c r="Q17" s="6" t="s">
        <v>24</v>
      </c>
      <c r="R17" s="17">
        <v>-0.78</v>
      </c>
      <c r="S17" s="17">
        <v>-428.71</v>
      </c>
      <c r="T17" s="17">
        <v>0</v>
      </c>
      <c r="U17" s="17">
        <v>-212.47</v>
      </c>
      <c r="V17" s="17">
        <v>-2246.46</v>
      </c>
      <c r="W17" s="17">
        <v>-5441.28</v>
      </c>
      <c r="X17" s="17">
        <v>0</v>
      </c>
      <c r="Y17" s="17">
        <v>3046.98</v>
      </c>
      <c r="Z17" s="17">
        <v>0</v>
      </c>
      <c r="AA17" s="17">
        <v>-5282.71</v>
      </c>
      <c r="AB17" s="18"/>
      <c r="AC17" s="18"/>
      <c r="AD17" s="18"/>
      <c r="AE17" s="18"/>
      <c r="AF17" s="18"/>
      <c r="AJ17" s="51"/>
      <c r="AK17" s="51"/>
    </row>
    <row r="18" spans="1:37" s="26" customFormat="1" ht="10.5" customHeight="1" x14ac:dyDescent="0.2">
      <c r="A18" s="6" t="s">
        <v>25</v>
      </c>
      <c r="B18" s="17">
        <f t="shared" si="1"/>
        <v>-4.1984299999999995E-2</v>
      </c>
      <c r="C18" s="17">
        <f t="shared" si="0"/>
        <v>-1.3490799999999999E-2</v>
      </c>
      <c r="D18" s="17">
        <f t="shared" si="0"/>
        <v>0</v>
      </c>
      <c r="E18" s="17">
        <f t="shared" si="0"/>
        <v>-0.46647929999999999</v>
      </c>
      <c r="F18" s="17">
        <f t="shared" si="0"/>
        <v>-27.917466099999999</v>
      </c>
      <c r="G18" s="17">
        <f t="shared" si="0"/>
        <v>-2.4398576999999997</v>
      </c>
      <c r="H18" s="17">
        <f t="shared" si="0"/>
        <v>0</v>
      </c>
      <c r="I18" s="17">
        <f t="shared" si="0"/>
        <v>0</v>
      </c>
      <c r="J18" s="17">
        <f t="shared" si="0"/>
        <v>18.406335800000001</v>
      </c>
      <c r="K18" s="17">
        <f t="shared" si="0"/>
        <v>-12.473058699999999</v>
      </c>
      <c r="L18" s="17"/>
      <c r="M18" s="17"/>
      <c r="N18" s="17"/>
      <c r="O18" s="17"/>
      <c r="P18" s="17"/>
      <c r="Q18" s="6" t="s">
        <v>25</v>
      </c>
      <c r="R18" s="17">
        <v>-3.61</v>
      </c>
      <c r="S18" s="17">
        <v>-1.1599999999999999</v>
      </c>
      <c r="T18" s="17">
        <v>0</v>
      </c>
      <c r="U18" s="17">
        <v>-40.11</v>
      </c>
      <c r="V18" s="17">
        <v>-2400.4699999999998</v>
      </c>
      <c r="W18" s="17">
        <v>-209.79</v>
      </c>
      <c r="X18" s="17">
        <v>0</v>
      </c>
      <c r="Y18" s="17">
        <v>0</v>
      </c>
      <c r="Z18" s="17">
        <v>1582.66</v>
      </c>
      <c r="AA18" s="17">
        <v>-1072.49</v>
      </c>
      <c r="AB18" s="18"/>
      <c r="AC18" s="18"/>
      <c r="AD18" s="18"/>
      <c r="AE18" s="18"/>
      <c r="AF18" s="18"/>
      <c r="AJ18" s="51"/>
      <c r="AK18" s="51"/>
    </row>
    <row r="19" spans="1:37" s="19" customFormat="1" ht="10.5" customHeight="1" x14ac:dyDescent="0.2">
      <c r="A19" s="6" t="s">
        <v>26</v>
      </c>
      <c r="B19" s="17">
        <f t="shared" si="1"/>
        <v>0</v>
      </c>
      <c r="C19" s="17">
        <f t="shared" si="0"/>
        <v>0</v>
      </c>
      <c r="D19" s="17">
        <f t="shared" si="0"/>
        <v>-612.57768599999997</v>
      </c>
      <c r="E19" s="17">
        <f t="shared" si="0"/>
        <v>610.74630990000003</v>
      </c>
      <c r="F19" s="17">
        <f t="shared" si="0"/>
        <v>0</v>
      </c>
      <c r="G19" s="17">
        <f t="shared" si="0"/>
        <v>0</v>
      </c>
      <c r="H19" s="17">
        <f t="shared" si="0"/>
        <v>0</v>
      </c>
      <c r="I19" s="17">
        <f t="shared" si="0"/>
        <v>0</v>
      </c>
      <c r="J19" s="17">
        <f t="shared" si="0"/>
        <v>0</v>
      </c>
      <c r="K19" s="17">
        <f t="shared" si="0"/>
        <v>-1.8314923999999999</v>
      </c>
      <c r="L19" s="17"/>
      <c r="M19" s="17"/>
      <c r="N19" s="17"/>
      <c r="O19" s="17"/>
      <c r="P19" s="17"/>
      <c r="Q19" s="6" t="s">
        <v>26</v>
      </c>
      <c r="R19" s="17">
        <v>0</v>
      </c>
      <c r="S19" s="17">
        <v>0</v>
      </c>
      <c r="T19" s="17">
        <v>-52672.2</v>
      </c>
      <c r="U19" s="17">
        <v>52514.73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-157.47999999999999</v>
      </c>
      <c r="AB19" s="18"/>
      <c r="AC19" s="18"/>
      <c r="AD19" s="18"/>
      <c r="AE19" s="18"/>
      <c r="AF19" s="18"/>
      <c r="AJ19" s="51"/>
      <c r="AK19" s="51"/>
    </row>
    <row r="20" spans="1:37" s="19" customFormat="1" ht="10.5" customHeight="1" x14ac:dyDescent="0.2">
      <c r="A20" s="6" t="s">
        <v>27</v>
      </c>
      <c r="B20" s="17">
        <f t="shared" si="1"/>
        <v>-14.808827899999999</v>
      </c>
      <c r="C20" s="17">
        <f t="shared" si="1"/>
        <v>13.981934900000001</v>
      </c>
      <c r="D20" s="17">
        <f t="shared" si="1"/>
        <v>0</v>
      </c>
      <c r="E20" s="17">
        <f t="shared" si="1"/>
        <v>0</v>
      </c>
      <c r="F20" s="17">
        <f t="shared" si="1"/>
        <v>0</v>
      </c>
      <c r="G20" s="17">
        <f t="shared" si="1"/>
        <v>0</v>
      </c>
      <c r="H20" s="17">
        <f t="shared" si="1"/>
        <v>0</v>
      </c>
      <c r="I20" s="17">
        <f t="shared" si="1"/>
        <v>0</v>
      </c>
      <c r="J20" s="17">
        <f t="shared" si="1"/>
        <v>0</v>
      </c>
      <c r="K20" s="17">
        <f t="shared" si="1"/>
        <v>-0.82689299999999988</v>
      </c>
      <c r="L20" s="17"/>
      <c r="M20" s="17"/>
      <c r="N20" s="17"/>
      <c r="O20" s="17"/>
      <c r="P20" s="17"/>
      <c r="Q20" s="6" t="s">
        <v>27</v>
      </c>
      <c r="R20" s="17">
        <v>-1273.33</v>
      </c>
      <c r="S20" s="17">
        <v>1202.23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-71.099999999999994</v>
      </c>
      <c r="AB20" s="18"/>
      <c r="AC20" s="18"/>
      <c r="AD20" s="18"/>
      <c r="AE20" s="18"/>
      <c r="AF20" s="18"/>
      <c r="AJ20" s="51"/>
      <c r="AK20" s="51"/>
    </row>
    <row r="21" spans="1:37" s="19" customFormat="1" ht="10.5" customHeight="1" x14ac:dyDescent="0.2">
      <c r="A21" s="6" t="s">
        <v>28</v>
      </c>
      <c r="B21" s="17">
        <f t="shared" si="1"/>
        <v>-9.7427998999999996</v>
      </c>
      <c r="C21" s="17">
        <f t="shared" si="1"/>
        <v>-7.6813824000000004</v>
      </c>
      <c r="D21" s="17">
        <f t="shared" si="1"/>
        <v>0</v>
      </c>
      <c r="E21" s="17">
        <f t="shared" si="1"/>
        <v>0</v>
      </c>
      <c r="F21" s="17">
        <f t="shared" si="1"/>
        <v>0</v>
      </c>
      <c r="G21" s="17">
        <f t="shared" si="1"/>
        <v>0</v>
      </c>
      <c r="H21" s="17">
        <f t="shared" si="1"/>
        <v>0</v>
      </c>
      <c r="I21" s="17">
        <f t="shared" si="1"/>
        <v>0</v>
      </c>
      <c r="J21" s="17">
        <f t="shared" si="1"/>
        <v>0</v>
      </c>
      <c r="K21" s="17">
        <f t="shared" si="1"/>
        <v>-17.424182299999998</v>
      </c>
      <c r="L21" s="17"/>
      <c r="M21" s="17"/>
      <c r="N21" s="17"/>
      <c r="O21" s="17"/>
      <c r="P21" s="17"/>
      <c r="Q21" s="6" t="s">
        <v>28</v>
      </c>
      <c r="R21" s="17">
        <v>-837.73</v>
      </c>
      <c r="S21" s="17">
        <v>-660.48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-1498.21</v>
      </c>
      <c r="AB21" s="18"/>
      <c r="AC21" s="18"/>
      <c r="AD21" s="18"/>
      <c r="AE21" s="18"/>
      <c r="AF21" s="18"/>
      <c r="AJ21" s="51"/>
      <c r="AK21" s="51"/>
    </row>
    <row r="22" spans="1:37" s="19" customFormat="1" ht="10.5" customHeight="1" x14ac:dyDescent="0.2">
      <c r="A22" s="6" t="s">
        <v>29</v>
      </c>
      <c r="B22" s="17">
        <f t="shared" si="1"/>
        <v>-1.2389439</v>
      </c>
      <c r="C22" s="17">
        <f t="shared" si="1"/>
        <v>1.6422723000000001</v>
      </c>
      <c r="D22" s="17">
        <f t="shared" si="1"/>
        <v>0</v>
      </c>
      <c r="E22" s="17">
        <f t="shared" si="1"/>
        <v>-0.63883590000000001</v>
      </c>
      <c r="F22" s="17">
        <f t="shared" si="1"/>
        <v>0</v>
      </c>
      <c r="G22" s="17">
        <f t="shared" si="1"/>
        <v>0</v>
      </c>
      <c r="H22" s="17">
        <f t="shared" si="1"/>
        <v>0</v>
      </c>
      <c r="I22" s="17">
        <f t="shared" si="1"/>
        <v>0</v>
      </c>
      <c r="J22" s="17">
        <f t="shared" si="1"/>
        <v>0</v>
      </c>
      <c r="K22" s="17">
        <f t="shared" si="1"/>
        <v>-0.23550749999999998</v>
      </c>
      <c r="L22" s="17"/>
      <c r="M22" s="17"/>
      <c r="N22" s="17"/>
      <c r="O22" s="17"/>
      <c r="P22" s="17"/>
      <c r="Q22" s="6" t="s">
        <v>29</v>
      </c>
      <c r="R22" s="17">
        <v>-106.53</v>
      </c>
      <c r="S22" s="17">
        <v>141.21</v>
      </c>
      <c r="T22" s="17">
        <v>0</v>
      </c>
      <c r="U22" s="17">
        <v>-54.93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-20.25</v>
      </c>
      <c r="AB22" s="18"/>
      <c r="AC22" s="18"/>
      <c r="AD22" s="18"/>
      <c r="AE22" s="18"/>
      <c r="AF22" s="18"/>
      <c r="AJ22" s="51"/>
      <c r="AK22" s="51"/>
    </row>
    <row r="23" spans="1:37" s="19" customFormat="1" ht="10.5" customHeight="1" x14ac:dyDescent="0.2">
      <c r="A23" s="27" t="s">
        <v>106</v>
      </c>
      <c r="B23" s="28">
        <f t="shared" si="1"/>
        <v>0</v>
      </c>
      <c r="C23" s="28">
        <f t="shared" si="1"/>
        <v>0</v>
      </c>
      <c r="D23" s="28">
        <f t="shared" si="1"/>
        <v>4.8006313999999994</v>
      </c>
      <c r="E23" s="28">
        <f t="shared" si="1"/>
        <v>-5.2754843000000005</v>
      </c>
      <c r="F23" s="28">
        <f t="shared" si="1"/>
        <v>0</v>
      </c>
      <c r="G23" s="28">
        <f t="shared" si="1"/>
        <v>0</v>
      </c>
      <c r="H23" s="28">
        <f t="shared" si="1"/>
        <v>0</v>
      </c>
      <c r="I23" s="28">
        <f t="shared" si="1"/>
        <v>0</v>
      </c>
      <c r="J23" s="28">
        <f t="shared" si="1"/>
        <v>0</v>
      </c>
      <c r="K23" s="28">
        <f t="shared" si="1"/>
        <v>-0.47485289999999997</v>
      </c>
      <c r="L23" s="17"/>
      <c r="M23" s="17"/>
      <c r="N23" s="17"/>
      <c r="O23" s="17"/>
      <c r="P23" s="17"/>
      <c r="Q23" s="27" t="s">
        <v>106</v>
      </c>
      <c r="R23" s="28">
        <v>0</v>
      </c>
      <c r="S23" s="28">
        <v>0</v>
      </c>
      <c r="T23" s="28">
        <v>412.78</v>
      </c>
      <c r="U23" s="28">
        <v>-453.61</v>
      </c>
      <c r="V23" s="28">
        <v>0</v>
      </c>
      <c r="W23" s="28">
        <v>0</v>
      </c>
      <c r="X23" s="28">
        <v>0</v>
      </c>
      <c r="Y23" s="28">
        <v>0</v>
      </c>
      <c r="Z23" s="28">
        <v>0</v>
      </c>
      <c r="AA23" s="28">
        <v>-40.83</v>
      </c>
      <c r="AB23" s="18"/>
      <c r="AC23" s="18"/>
      <c r="AD23" s="18"/>
      <c r="AE23" s="18"/>
      <c r="AF23" s="18"/>
      <c r="AJ23" s="51"/>
      <c r="AK23" s="51"/>
    </row>
    <row r="24" spans="1:37" s="19" customFormat="1" ht="10.5" customHeight="1" x14ac:dyDescent="0.25">
      <c r="A24" s="16" t="s">
        <v>31</v>
      </c>
      <c r="B24" s="25">
        <f t="shared" si="1"/>
        <v>0</v>
      </c>
      <c r="C24" s="25">
        <f t="shared" si="1"/>
        <v>4.4709209000000003</v>
      </c>
      <c r="D24" s="25">
        <f t="shared" si="1"/>
        <v>0</v>
      </c>
      <c r="E24" s="25">
        <f t="shared" si="1"/>
        <v>39.384064600000002</v>
      </c>
      <c r="F24" s="25">
        <f t="shared" si="1"/>
        <v>60.803500799999995</v>
      </c>
      <c r="G24" s="25">
        <f t="shared" si="1"/>
        <v>0</v>
      </c>
      <c r="H24" s="25">
        <f t="shared" si="1"/>
        <v>0</v>
      </c>
      <c r="I24" s="25">
        <f t="shared" si="1"/>
        <v>19.911839299999997</v>
      </c>
      <c r="J24" s="25">
        <f t="shared" si="1"/>
        <v>3.8701150999999996</v>
      </c>
      <c r="K24" s="25">
        <f t="shared" si="1"/>
        <v>128.44044069999998</v>
      </c>
      <c r="L24" s="25"/>
      <c r="M24" s="25"/>
      <c r="N24" s="25"/>
      <c r="O24" s="25"/>
      <c r="P24" s="17"/>
      <c r="Q24" s="16" t="s">
        <v>31</v>
      </c>
      <c r="R24" s="25">
        <v>0</v>
      </c>
      <c r="S24" s="25">
        <v>384.43</v>
      </c>
      <c r="T24" s="25">
        <v>0</v>
      </c>
      <c r="U24" s="25">
        <v>3386.42</v>
      </c>
      <c r="V24" s="25">
        <v>5228.16</v>
      </c>
      <c r="W24" s="25">
        <v>0</v>
      </c>
      <c r="X24" s="25">
        <v>0</v>
      </c>
      <c r="Y24" s="25">
        <v>1712.11</v>
      </c>
      <c r="Z24" s="25">
        <v>332.77</v>
      </c>
      <c r="AA24" s="25">
        <v>11043.89</v>
      </c>
      <c r="AB24" s="18"/>
      <c r="AC24" s="18"/>
      <c r="AD24" s="18"/>
      <c r="AE24" s="18"/>
      <c r="AF24" s="18"/>
      <c r="AJ24" s="51"/>
      <c r="AK24" s="51"/>
    </row>
    <row r="25" spans="1:37" s="19" customFormat="1" ht="10.5" customHeight="1" x14ac:dyDescent="0.2">
      <c r="A25" s="6" t="s">
        <v>22</v>
      </c>
      <c r="B25" s="17">
        <f t="shared" si="1"/>
        <v>0</v>
      </c>
      <c r="C25" s="17">
        <f t="shared" si="1"/>
        <v>0</v>
      </c>
      <c r="D25" s="17">
        <f t="shared" si="1"/>
        <v>0</v>
      </c>
      <c r="E25" s="17">
        <f t="shared" si="1"/>
        <v>0</v>
      </c>
      <c r="F25" s="17">
        <f t="shared" si="1"/>
        <v>0</v>
      </c>
      <c r="G25" s="17">
        <f t="shared" si="1"/>
        <v>0</v>
      </c>
      <c r="H25" s="17">
        <f t="shared" si="1"/>
        <v>0</v>
      </c>
      <c r="I25" s="17">
        <f t="shared" si="1"/>
        <v>11.9941353</v>
      </c>
      <c r="J25" s="17">
        <f t="shared" si="1"/>
        <v>0</v>
      </c>
      <c r="K25" s="17">
        <f t="shared" si="1"/>
        <v>11.9941353</v>
      </c>
      <c r="L25" s="17"/>
      <c r="M25" s="17"/>
      <c r="N25" s="17"/>
      <c r="O25" s="17"/>
      <c r="P25" s="17"/>
      <c r="Q25" s="6" t="s">
        <v>22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1031.31</v>
      </c>
      <c r="Z25" s="17">
        <v>0</v>
      </c>
      <c r="AA25" s="17">
        <v>1031.31</v>
      </c>
      <c r="AB25" s="18"/>
      <c r="AC25" s="18"/>
      <c r="AD25" s="18"/>
      <c r="AE25" s="18"/>
      <c r="AF25" s="18"/>
      <c r="AJ25" s="51"/>
      <c r="AK25" s="51"/>
    </row>
    <row r="26" spans="1:37" s="19" customFormat="1" ht="10.5" customHeight="1" x14ac:dyDescent="0.2">
      <c r="A26" s="6" t="s">
        <v>32</v>
      </c>
      <c r="B26" s="17">
        <f t="shared" si="1"/>
        <v>0</v>
      </c>
      <c r="C26" s="17">
        <f t="shared" si="1"/>
        <v>0</v>
      </c>
      <c r="D26" s="17">
        <f t="shared" si="1"/>
        <v>0</v>
      </c>
      <c r="E26" s="17">
        <f t="shared" si="1"/>
        <v>7.3501599999999998</v>
      </c>
      <c r="F26" s="17">
        <f t="shared" si="1"/>
        <v>52.168225799999995</v>
      </c>
      <c r="G26" s="17">
        <f t="shared" si="1"/>
        <v>0</v>
      </c>
      <c r="H26" s="17">
        <f t="shared" si="1"/>
        <v>0</v>
      </c>
      <c r="I26" s="17">
        <f t="shared" si="1"/>
        <v>0.57963920000000002</v>
      </c>
      <c r="J26" s="17">
        <f t="shared" si="1"/>
        <v>0</v>
      </c>
      <c r="K26" s="17">
        <f t="shared" si="1"/>
        <v>60.098025</v>
      </c>
      <c r="L26" s="17"/>
      <c r="M26" s="17"/>
      <c r="N26" s="17"/>
      <c r="O26" s="17"/>
      <c r="P26" s="17"/>
      <c r="Q26" s="6" t="s">
        <v>32</v>
      </c>
      <c r="R26" s="17">
        <v>0</v>
      </c>
      <c r="S26" s="17">
        <v>0</v>
      </c>
      <c r="T26" s="17">
        <v>0</v>
      </c>
      <c r="U26" s="17">
        <v>632</v>
      </c>
      <c r="V26" s="17">
        <v>4485.66</v>
      </c>
      <c r="W26" s="17">
        <v>0</v>
      </c>
      <c r="X26" s="17">
        <v>0</v>
      </c>
      <c r="Y26" s="17">
        <v>49.84</v>
      </c>
      <c r="Z26" s="17">
        <v>0</v>
      </c>
      <c r="AA26" s="17">
        <v>5167.5</v>
      </c>
      <c r="AB26" s="18"/>
      <c r="AC26" s="18"/>
      <c r="AD26" s="18"/>
      <c r="AE26" s="18"/>
      <c r="AF26" s="18"/>
      <c r="AJ26" s="51"/>
      <c r="AK26" s="51"/>
    </row>
    <row r="27" spans="1:37" s="19" customFormat="1" ht="10.5" customHeight="1" x14ac:dyDescent="0.2">
      <c r="A27" s="6" t="s">
        <v>26</v>
      </c>
      <c r="B27" s="17">
        <f t="shared" si="1"/>
        <v>0</v>
      </c>
      <c r="C27" s="17">
        <f t="shared" si="1"/>
        <v>0</v>
      </c>
      <c r="D27" s="17">
        <f t="shared" si="1"/>
        <v>0</v>
      </c>
      <c r="E27" s="17">
        <f t="shared" si="1"/>
        <v>32.0339046</v>
      </c>
      <c r="F27" s="17">
        <f t="shared" si="1"/>
        <v>4.0256081999999997</v>
      </c>
      <c r="G27" s="17">
        <f t="shared" si="1"/>
        <v>0</v>
      </c>
      <c r="H27" s="17">
        <f t="shared" si="1"/>
        <v>0</v>
      </c>
      <c r="I27" s="17">
        <f t="shared" si="1"/>
        <v>5.0574218000000002</v>
      </c>
      <c r="J27" s="17">
        <f t="shared" si="1"/>
        <v>3.8701150999999996</v>
      </c>
      <c r="K27" s="17">
        <f t="shared" si="1"/>
        <v>44.9870497</v>
      </c>
      <c r="L27" s="17"/>
      <c r="M27" s="17"/>
      <c r="N27" s="17"/>
      <c r="O27" s="17"/>
      <c r="P27" s="17"/>
      <c r="Q27" s="6" t="s">
        <v>26</v>
      </c>
      <c r="R27" s="17">
        <v>0</v>
      </c>
      <c r="S27" s="17">
        <v>0</v>
      </c>
      <c r="T27" s="17">
        <v>0</v>
      </c>
      <c r="U27" s="17">
        <v>2754.42</v>
      </c>
      <c r="V27" s="17">
        <v>346.14</v>
      </c>
      <c r="W27" s="17">
        <v>0</v>
      </c>
      <c r="X27" s="17">
        <v>0</v>
      </c>
      <c r="Y27" s="17">
        <v>434.86</v>
      </c>
      <c r="Z27" s="17">
        <v>332.77</v>
      </c>
      <c r="AA27" s="17">
        <v>3868.19</v>
      </c>
      <c r="AB27" s="18"/>
      <c r="AC27" s="18"/>
      <c r="AD27" s="18"/>
      <c r="AE27" s="18"/>
      <c r="AF27" s="18"/>
      <c r="AJ27" s="51"/>
      <c r="AK27" s="51"/>
    </row>
    <row r="28" spans="1:37" s="19" customFormat="1" ht="10.5" customHeight="1" x14ac:dyDescent="0.2">
      <c r="A28" s="6" t="s">
        <v>33</v>
      </c>
      <c r="B28" s="17">
        <f t="shared" si="1"/>
        <v>0</v>
      </c>
      <c r="C28" s="17">
        <f t="shared" si="1"/>
        <v>0</v>
      </c>
      <c r="D28" s="17">
        <f t="shared" si="1"/>
        <v>0</v>
      </c>
      <c r="E28" s="17">
        <f t="shared" si="1"/>
        <v>0</v>
      </c>
      <c r="F28" s="17">
        <f t="shared" si="1"/>
        <v>2.00036E-2</v>
      </c>
      <c r="G28" s="17">
        <f t="shared" si="1"/>
        <v>0</v>
      </c>
      <c r="H28" s="17">
        <f t="shared" si="1"/>
        <v>0</v>
      </c>
      <c r="I28" s="17">
        <f t="shared" si="1"/>
        <v>0.26749000000000001</v>
      </c>
      <c r="J28" s="17">
        <f t="shared" si="1"/>
        <v>0</v>
      </c>
      <c r="K28" s="17">
        <f t="shared" si="1"/>
        <v>0.28749359999999996</v>
      </c>
      <c r="L28" s="17"/>
      <c r="M28" s="17"/>
      <c r="N28" s="17"/>
      <c r="O28" s="17"/>
      <c r="P28" s="17"/>
      <c r="Q28" s="6" t="s">
        <v>33</v>
      </c>
      <c r="R28" s="17">
        <v>0</v>
      </c>
      <c r="S28" s="17">
        <v>0</v>
      </c>
      <c r="T28" s="17">
        <v>0</v>
      </c>
      <c r="U28" s="17">
        <v>0</v>
      </c>
      <c r="V28" s="17">
        <v>1.72</v>
      </c>
      <c r="W28" s="17">
        <v>0</v>
      </c>
      <c r="X28" s="17">
        <v>0</v>
      </c>
      <c r="Y28" s="17">
        <v>23</v>
      </c>
      <c r="Z28" s="17">
        <v>0</v>
      </c>
      <c r="AA28" s="17">
        <v>24.72</v>
      </c>
      <c r="AB28" s="18"/>
      <c r="AC28" s="18"/>
      <c r="AD28" s="18"/>
      <c r="AE28" s="18"/>
      <c r="AF28" s="18"/>
      <c r="AJ28" s="51"/>
      <c r="AK28" s="51"/>
    </row>
    <row r="29" spans="1:37" s="19" customFormat="1" ht="11.25" customHeight="1" x14ac:dyDescent="0.2">
      <c r="A29" s="6" t="s">
        <v>27</v>
      </c>
      <c r="B29" s="17">
        <f t="shared" si="1"/>
        <v>0</v>
      </c>
      <c r="C29" s="17">
        <f t="shared" si="1"/>
        <v>1.5981945999999998</v>
      </c>
      <c r="D29" s="17">
        <f t="shared" si="1"/>
        <v>0</v>
      </c>
      <c r="E29" s="17">
        <f t="shared" si="1"/>
        <v>0</v>
      </c>
      <c r="F29" s="17">
        <f t="shared" si="1"/>
        <v>0</v>
      </c>
      <c r="G29" s="17">
        <f t="shared" si="1"/>
        <v>0</v>
      </c>
      <c r="H29" s="17">
        <f t="shared" si="1"/>
        <v>0</v>
      </c>
      <c r="I29" s="17">
        <f t="shared" si="1"/>
        <v>1.7561299999999998E-2</v>
      </c>
      <c r="J29" s="17">
        <f t="shared" si="1"/>
        <v>0</v>
      </c>
      <c r="K29" s="17">
        <f t="shared" si="1"/>
        <v>1.6157559000000001</v>
      </c>
      <c r="L29" s="17"/>
      <c r="M29" s="17"/>
      <c r="N29" s="17"/>
      <c r="O29" s="17"/>
      <c r="P29" s="17"/>
      <c r="Q29" s="6" t="s">
        <v>27</v>
      </c>
      <c r="R29" s="17">
        <v>0</v>
      </c>
      <c r="S29" s="17">
        <v>137.41999999999999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1.51</v>
      </c>
      <c r="Z29" s="17">
        <v>0</v>
      </c>
      <c r="AA29" s="17">
        <v>138.93</v>
      </c>
      <c r="AB29" s="18"/>
      <c r="AC29" s="18"/>
      <c r="AD29" s="18"/>
      <c r="AE29" s="18"/>
      <c r="AF29" s="18"/>
      <c r="AJ29" s="51"/>
      <c r="AK29" s="51"/>
    </row>
    <row r="30" spans="1:37" s="19" customFormat="1" ht="10.5" customHeight="1" x14ac:dyDescent="0.2">
      <c r="A30" s="6" t="s">
        <v>28</v>
      </c>
      <c r="B30" s="17">
        <f t="shared" si="1"/>
        <v>0</v>
      </c>
      <c r="C30" s="17">
        <f t="shared" si="1"/>
        <v>2.8728426000000002</v>
      </c>
      <c r="D30" s="17">
        <f t="shared" si="1"/>
        <v>0</v>
      </c>
      <c r="E30" s="17">
        <f t="shared" si="1"/>
        <v>0</v>
      </c>
      <c r="F30" s="17">
        <f t="shared" si="1"/>
        <v>0.30807869999999998</v>
      </c>
      <c r="G30" s="17">
        <f t="shared" si="1"/>
        <v>0</v>
      </c>
      <c r="H30" s="17">
        <f t="shared" si="1"/>
        <v>0</v>
      </c>
      <c r="I30" s="17">
        <f t="shared" si="1"/>
        <v>0.172124</v>
      </c>
      <c r="J30" s="17">
        <f t="shared" si="1"/>
        <v>0</v>
      </c>
      <c r="K30" s="17">
        <f t="shared" si="1"/>
        <v>3.3530452999999998</v>
      </c>
      <c r="L30" s="17"/>
      <c r="M30" s="17"/>
      <c r="N30" s="17"/>
      <c r="O30" s="17"/>
      <c r="P30" s="17"/>
      <c r="Q30" s="6" t="s">
        <v>28</v>
      </c>
      <c r="R30" s="17">
        <v>0</v>
      </c>
      <c r="S30" s="17">
        <v>247.02</v>
      </c>
      <c r="T30" s="17">
        <v>0</v>
      </c>
      <c r="U30" s="17">
        <v>0</v>
      </c>
      <c r="V30" s="17">
        <v>26.49</v>
      </c>
      <c r="W30" s="17">
        <v>0</v>
      </c>
      <c r="X30" s="17">
        <v>0</v>
      </c>
      <c r="Y30" s="17">
        <v>14.8</v>
      </c>
      <c r="Z30" s="17">
        <v>0</v>
      </c>
      <c r="AA30" s="17">
        <v>288.31</v>
      </c>
      <c r="AB30" s="18"/>
      <c r="AC30" s="18"/>
      <c r="AD30" s="18"/>
      <c r="AE30" s="18"/>
      <c r="AF30" s="18"/>
      <c r="AJ30" s="51"/>
      <c r="AK30" s="51"/>
    </row>
    <row r="31" spans="1:37" s="19" customFormat="1" ht="11.25" customHeight="1" x14ac:dyDescent="0.2">
      <c r="A31" s="6" t="s">
        <v>29</v>
      </c>
      <c r="B31" s="17">
        <f t="shared" si="1"/>
        <v>0</v>
      </c>
      <c r="C31" s="17">
        <f t="shared" si="1"/>
        <v>0</v>
      </c>
      <c r="D31" s="17">
        <f t="shared" si="1"/>
        <v>0</v>
      </c>
      <c r="E31" s="17">
        <f t="shared" si="1"/>
        <v>0</v>
      </c>
      <c r="F31" s="17">
        <f t="shared" si="1"/>
        <v>0</v>
      </c>
      <c r="G31" s="17">
        <f t="shared" si="1"/>
        <v>0</v>
      </c>
      <c r="H31" s="17">
        <f t="shared" si="1"/>
        <v>0</v>
      </c>
      <c r="I31" s="17">
        <f t="shared" si="1"/>
        <v>0</v>
      </c>
      <c r="J31" s="17">
        <f t="shared" si="1"/>
        <v>0</v>
      </c>
      <c r="K31" s="17">
        <f t="shared" si="1"/>
        <v>0</v>
      </c>
      <c r="L31" s="17"/>
      <c r="M31" s="17"/>
      <c r="N31" s="17"/>
      <c r="O31" s="17"/>
      <c r="P31" s="17"/>
      <c r="Q31" s="6" t="s">
        <v>29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8"/>
      <c r="AC31" s="18"/>
      <c r="AD31" s="18"/>
      <c r="AE31" s="18"/>
      <c r="AF31" s="18"/>
      <c r="AJ31" s="51"/>
      <c r="AK31" s="51"/>
    </row>
    <row r="32" spans="1:37" s="19" customFormat="1" ht="10.5" customHeight="1" x14ac:dyDescent="0.2">
      <c r="A32" s="6" t="s">
        <v>109</v>
      </c>
      <c r="B32" s="17">
        <f t="shared" si="1"/>
        <v>0</v>
      </c>
      <c r="C32" s="17">
        <f t="shared" si="1"/>
        <v>0</v>
      </c>
      <c r="D32" s="17">
        <f t="shared" si="1"/>
        <v>0</v>
      </c>
      <c r="E32" s="17">
        <f t="shared" si="1"/>
        <v>0</v>
      </c>
      <c r="F32" s="17">
        <f t="shared" si="1"/>
        <v>0</v>
      </c>
      <c r="G32" s="17">
        <f t="shared" si="1"/>
        <v>0</v>
      </c>
      <c r="H32" s="17">
        <f t="shared" si="1"/>
        <v>0</v>
      </c>
      <c r="I32" s="17">
        <f t="shared" si="1"/>
        <v>0.54067869999999996</v>
      </c>
      <c r="J32" s="17">
        <f t="shared" si="1"/>
        <v>0</v>
      </c>
      <c r="K32" s="17">
        <f t="shared" si="1"/>
        <v>0.54067869999999996</v>
      </c>
      <c r="L32" s="17"/>
      <c r="M32" s="17"/>
      <c r="N32" s="17"/>
      <c r="O32" s="17"/>
      <c r="P32" s="17"/>
      <c r="Q32" s="6" t="s">
        <v>109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46.49</v>
      </c>
      <c r="Z32" s="17">
        <v>0</v>
      </c>
      <c r="AA32" s="17">
        <v>46.49</v>
      </c>
      <c r="AB32" s="18"/>
      <c r="AC32" s="18"/>
      <c r="AD32" s="18"/>
      <c r="AE32" s="18"/>
      <c r="AF32" s="18"/>
      <c r="AJ32" s="51"/>
      <c r="AK32" s="51"/>
    </row>
    <row r="33" spans="1:37" s="19" customFormat="1" ht="10.5" customHeight="1" x14ac:dyDescent="0.2">
      <c r="A33" s="6" t="s">
        <v>30</v>
      </c>
      <c r="B33" s="17">
        <f t="shared" si="1"/>
        <v>0</v>
      </c>
      <c r="C33" s="17">
        <f t="shared" si="1"/>
        <v>0</v>
      </c>
      <c r="D33" s="17">
        <f t="shared" si="1"/>
        <v>0</v>
      </c>
      <c r="E33" s="17">
        <f t="shared" si="1"/>
        <v>0</v>
      </c>
      <c r="F33" s="17">
        <f t="shared" si="1"/>
        <v>4.2815844999999992</v>
      </c>
      <c r="G33" s="17">
        <f t="shared" si="1"/>
        <v>0</v>
      </c>
      <c r="H33" s="17">
        <f t="shared" si="1"/>
        <v>0</v>
      </c>
      <c r="I33" s="17">
        <f t="shared" si="1"/>
        <v>1.282789</v>
      </c>
      <c r="J33" s="17">
        <f t="shared" si="1"/>
        <v>0</v>
      </c>
      <c r="K33" s="17">
        <f t="shared" si="1"/>
        <v>5.5642572000000001</v>
      </c>
      <c r="L33" s="17"/>
      <c r="M33" s="17"/>
      <c r="N33" s="17"/>
      <c r="O33" s="17"/>
      <c r="P33" s="17"/>
      <c r="Q33" s="6" t="s">
        <v>30</v>
      </c>
      <c r="R33" s="17">
        <v>0</v>
      </c>
      <c r="S33" s="17">
        <v>0</v>
      </c>
      <c r="T33" s="17">
        <v>0</v>
      </c>
      <c r="U33" s="17">
        <v>0</v>
      </c>
      <c r="V33" s="17">
        <v>368.15</v>
      </c>
      <c r="W33" s="17">
        <v>0</v>
      </c>
      <c r="X33" s="17">
        <v>0</v>
      </c>
      <c r="Y33" s="17">
        <v>110.3</v>
      </c>
      <c r="Z33" s="17">
        <v>0</v>
      </c>
      <c r="AA33" s="17">
        <v>478.44</v>
      </c>
      <c r="AB33" s="18"/>
      <c r="AC33" s="18"/>
      <c r="AD33" s="18"/>
      <c r="AE33" s="18"/>
      <c r="AF33" s="18"/>
      <c r="AJ33" s="51"/>
      <c r="AK33" s="51"/>
    </row>
    <row r="34" spans="1:37" s="19" customFormat="1" ht="10.5" customHeight="1" x14ac:dyDescent="0.25">
      <c r="A34" s="29" t="s">
        <v>35</v>
      </c>
      <c r="B34" s="25">
        <f t="shared" si="1"/>
        <v>0</v>
      </c>
      <c r="C34" s="25">
        <f t="shared" si="1"/>
        <v>0.93156299999999992</v>
      </c>
      <c r="D34" s="25">
        <f t="shared" si="1"/>
        <v>0</v>
      </c>
      <c r="E34" s="25">
        <f t="shared" si="1"/>
        <v>0</v>
      </c>
      <c r="F34" s="25">
        <f t="shared" si="1"/>
        <v>6.0853975</v>
      </c>
      <c r="G34" s="25">
        <f t="shared" si="1"/>
        <v>0</v>
      </c>
      <c r="H34" s="25">
        <f t="shared" si="1"/>
        <v>0</v>
      </c>
      <c r="I34" s="25">
        <f t="shared" si="1"/>
        <v>27.100691199999996</v>
      </c>
      <c r="J34" s="25">
        <f t="shared" si="1"/>
        <v>0</v>
      </c>
      <c r="K34" s="25">
        <f t="shared" si="1"/>
        <v>34.117651700000003</v>
      </c>
      <c r="L34" s="25"/>
      <c r="M34" s="25"/>
      <c r="N34" s="25"/>
      <c r="O34" s="25"/>
      <c r="P34" s="17"/>
      <c r="Q34" s="29" t="s">
        <v>35</v>
      </c>
      <c r="R34" s="25">
        <v>0</v>
      </c>
      <c r="S34" s="25">
        <v>80.099999999999994</v>
      </c>
      <c r="T34" s="25">
        <v>0</v>
      </c>
      <c r="U34" s="25">
        <v>0</v>
      </c>
      <c r="V34" s="25">
        <v>523.25</v>
      </c>
      <c r="W34" s="25">
        <v>0</v>
      </c>
      <c r="X34" s="25">
        <v>0</v>
      </c>
      <c r="Y34" s="25">
        <v>2330.2399999999998</v>
      </c>
      <c r="Z34" s="25">
        <v>0</v>
      </c>
      <c r="AA34" s="25">
        <v>2933.59</v>
      </c>
      <c r="AB34" s="18"/>
      <c r="AC34" s="18"/>
      <c r="AD34" s="18"/>
      <c r="AE34" s="18"/>
      <c r="AF34" s="18"/>
      <c r="AJ34" s="51"/>
      <c r="AK34" s="51"/>
    </row>
    <row r="35" spans="1:37" s="19" customFormat="1" ht="10.5" customHeight="1" x14ac:dyDescent="0.25">
      <c r="A35" s="30" t="s">
        <v>36</v>
      </c>
      <c r="B35" s="31">
        <f t="shared" si="1"/>
        <v>13.384850700000001</v>
      </c>
      <c r="C35" s="31">
        <f t="shared" si="1"/>
        <v>6.9213619</v>
      </c>
      <c r="D35" s="31">
        <f t="shared" si="1"/>
        <v>0</v>
      </c>
      <c r="E35" s="31">
        <f t="shared" si="1"/>
        <v>631.97606080000003</v>
      </c>
      <c r="F35" s="31">
        <f t="shared" si="1"/>
        <v>492.82090110000001</v>
      </c>
      <c r="G35" s="31">
        <f t="shared" si="1"/>
        <v>70.007831699999997</v>
      </c>
      <c r="H35" s="31">
        <f t="shared" si="1"/>
        <v>0</v>
      </c>
      <c r="I35" s="31">
        <f t="shared" si="1"/>
        <v>279.73592479999996</v>
      </c>
      <c r="J35" s="31">
        <f t="shared" si="1"/>
        <v>14.536104400000001</v>
      </c>
      <c r="K35" s="31">
        <f t="shared" si="1"/>
        <v>1509.3830353999999</v>
      </c>
      <c r="L35" s="39"/>
      <c r="M35" s="39"/>
      <c r="N35" s="39"/>
      <c r="O35" s="39"/>
      <c r="P35" s="17"/>
      <c r="Q35" s="30" t="s">
        <v>36</v>
      </c>
      <c r="R35" s="31">
        <v>1150.8900000000001</v>
      </c>
      <c r="S35" s="31">
        <v>595.13</v>
      </c>
      <c r="T35" s="31">
        <v>0</v>
      </c>
      <c r="U35" s="31">
        <v>54340.160000000003</v>
      </c>
      <c r="V35" s="31">
        <v>42374.97</v>
      </c>
      <c r="W35" s="31">
        <v>6019.59</v>
      </c>
      <c r="X35" s="31">
        <v>0</v>
      </c>
      <c r="Y35" s="31">
        <v>24052.959999999999</v>
      </c>
      <c r="Z35" s="31">
        <v>1249.8800000000001</v>
      </c>
      <c r="AA35" s="31">
        <v>129783.58</v>
      </c>
      <c r="AB35" s="18"/>
      <c r="AC35" s="18"/>
      <c r="AD35" s="18"/>
      <c r="AE35" s="18"/>
      <c r="AF35" s="18"/>
      <c r="AJ35" s="51"/>
      <c r="AK35" s="51"/>
    </row>
    <row r="36" spans="1:37" s="19" customFormat="1" ht="10.5" customHeight="1" x14ac:dyDescent="0.25">
      <c r="A36" s="16" t="s">
        <v>37</v>
      </c>
      <c r="B36" s="25">
        <f t="shared" si="1"/>
        <v>9.2934166999999999</v>
      </c>
      <c r="C36" s="25">
        <f t="shared" si="1"/>
        <v>4.7092196</v>
      </c>
      <c r="D36" s="25">
        <f t="shared" si="1"/>
        <v>0</v>
      </c>
      <c r="E36" s="25">
        <f t="shared" si="1"/>
        <v>24.4480045</v>
      </c>
      <c r="F36" s="25">
        <f t="shared" si="1"/>
        <v>77.765506900000005</v>
      </c>
      <c r="G36" s="25">
        <f t="shared" si="1"/>
        <v>20.638016499999999</v>
      </c>
      <c r="H36" s="25">
        <f t="shared" si="1"/>
        <v>0</v>
      </c>
      <c r="I36" s="25">
        <f t="shared" si="1"/>
        <v>83.868116799999996</v>
      </c>
      <c r="J36" s="25">
        <f t="shared" si="1"/>
        <v>7.6012517000000006</v>
      </c>
      <c r="K36" s="25">
        <f t="shared" si="1"/>
        <v>228.32353270000002</v>
      </c>
      <c r="L36" s="25"/>
      <c r="M36" s="25"/>
      <c r="N36" s="25"/>
      <c r="O36" s="25"/>
      <c r="P36" s="17"/>
      <c r="Q36" s="16" t="s">
        <v>37</v>
      </c>
      <c r="R36" s="25">
        <v>799.09</v>
      </c>
      <c r="S36" s="25">
        <v>404.92</v>
      </c>
      <c r="T36" s="25">
        <v>0</v>
      </c>
      <c r="U36" s="25">
        <v>2102.15</v>
      </c>
      <c r="V36" s="25">
        <v>6686.63</v>
      </c>
      <c r="W36" s="25">
        <v>1774.55</v>
      </c>
      <c r="X36" s="25">
        <v>0</v>
      </c>
      <c r="Y36" s="25">
        <v>7211.36</v>
      </c>
      <c r="Z36" s="25">
        <v>653.59</v>
      </c>
      <c r="AA36" s="25">
        <v>19632.29</v>
      </c>
      <c r="AB36" s="18"/>
      <c r="AC36" s="18"/>
      <c r="AD36" s="18"/>
      <c r="AE36" s="18"/>
      <c r="AF36" s="18"/>
      <c r="AJ36" s="51"/>
      <c r="AK36" s="51"/>
    </row>
    <row r="37" spans="1:37" s="19" customFormat="1" ht="10.5" customHeight="1" x14ac:dyDescent="0.2">
      <c r="A37" s="6" t="s">
        <v>38</v>
      </c>
      <c r="B37" s="17">
        <f t="shared" si="1"/>
        <v>0.58208149999999992</v>
      </c>
      <c r="C37" s="17">
        <f t="shared" si="1"/>
        <v>0</v>
      </c>
      <c r="D37" s="17">
        <f t="shared" si="1"/>
        <v>0</v>
      </c>
      <c r="E37" s="17">
        <f t="shared" si="1"/>
        <v>15.882509500000001</v>
      </c>
      <c r="F37" s="17">
        <f t="shared" si="1"/>
        <v>4.7682999999999996E-3</v>
      </c>
      <c r="G37" s="17">
        <f t="shared" si="1"/>
        <v>6.565832799999999</v>
      </c>
      <c r="H37" s="17">
        <f t="shared" si="1"/>
        <v>0</v>
      </c>
      <c r="I37" s="17">
        <f t="shared" si="1"/>
        <v>0</v>
      </c>
      <c r="J37" s="17">
        <f t="shared" si="1"/>
        <v>0</v>
      </c>
      <c r="K37" s="17">
        <f t="shared" si="1"/>
        <v>23.035308400000002</v>
      </c>
      <c r="L37" s="17"/>
      <c r="M37" s="17"/>
      <c r="N37" s="17"/>
      <c r="O37" s="17"/>
      <c r="P37" s="17"/>
      <c r="Q37" s="6" t="s">
        <v>38</v>
      </c>
      <c r="R37" s="17">
        <v>50.05</v>
      </c>
      <c r="S37" s="17">
        <v>0</v>
      </c>
      <c r="T37" s="17">
        <v>0</v>
      </c>
      <c r="U37" s="17">
        <v>1365.65</v>
      </c>
      <c r="V37" s="17">
        <v>0.41</v>
      </c>
      <c r="W37" s="17">
        <v>564.55999999999995</v>
      </c>
      <c r="X37" s="17">
        <v>0</v>
      </c>
      <c r="Y37" s="17">
        <v>0</v>
      </c>
      <c r="Z37" s="17">
        <v>0</v>
      </c>
      <c r="AA37" s="17">
        <v>1980.68</v>
      </c>
      <c r="AB37" s="18"/>
      <c r="AC37" s="18"/>
      <c r="AD37" s="18"/>
      <c r="AE37" s="18"/>
      <c r="AF37" s="18"/>
      <c r="AJ37" s="51"/>
      <c r="AK37" s="51"/>
    </row>
    <row r="38" spans="1:37" s="19" customFormat="1" ht="11.25" customHeight="1" x14ac:dyDescent="0.2">
      <c r="A38" s="6" t="s">
        <v>39</v>
      </c>
      <c r="B38" s="17">
        <f t="shared" si="1"/>
        <v>0.22608720000000002</v>
      </c>
      <c r="C38" s="17">
        <f t="shared" si="1"/>
        <v>4.7092196</v>
      </c>
      <c r="D38" s="17">
        <f t="shared" si="1"/>
        <v>0</v>
      </c>
      <c r="E38" s="17">
        <f t="shared" si="1"/>
        <v>0.15630719999999998</v>
      </c>
      <c r="F38" s="17">
        <f t="shared" si="1"/>
        <v>3.5898321000000002</v>
      </c>
      <c r="G38" s="17">
        <f t="shared" si="1"/>
        <v>1.84917E-2</v>
      </c>
      <c r="H38" s="17">
        <f t="shared" si="1"/>
        <v>0</v>
      </c>
      <c r="I38" s="17">
        <f t="shared" si="1"/>
        <v>2.1265454999999998</v>
      </c>
      <c r="J38" s="17">
        <f t="shared" si="1"/>
        <v>0</v>
      </c>
      <c r="K38" s="17">
        <f t="shared" si="1"/>
        <v>10.826250699999999</v>
      </c>
      <c r="L38" s="17"/>
      <c r="M38" s="17"/>
      <c r="N38" s="17"/>
      <c r="O38" s="17"/>
      <c r="P38" s="17"/>
      <c r="Q38" s="6" t="s">
        <v>39</v>
      </c>
      <c r="R38" s="17">
        <v>19.440000000000001</v>
      </c>
      <c r="S38" s="17">
        <v>404.92</v>
      </c>
      <c r="T38" s="17">
        <v>0</v>
      </c>
      <c r="U38" s="17">
        <v>13.44</v>
      </c>
      <c r="V38" s="17">
        <v>308.67</v>
      </c>
      <c r="W38" s="17">
        <v>1.59</v>
      </c>
      <c r="X38" s="17">
        <v>0</v>
      </c>
      <c r="Y38" s="17">
        <v>182.85</v>
      </c>
      <c r="Z38" s="17">
        <v>0</v>
      </c>
      <c r="AA38" s="17">
        <v>930.89</v>
      </c>
      <c r="AB38" s="18"/>
      <c r="AC38" s="18"/>
      <c r="AD38" s="18"/>
      <c r="AE38" s="18"/>
      <c r="AF38" s="18"/>
      <c r="AJ38" s="51"/>
      <c r="AK38" s="51"/>
    </row>
    <row r="39" spans="1:37" s="19" customFormat="1" ht="11.25" customHeight="1" x14ac:dyDescent="0.2">
      <c r="A39" s="6" t="s">
        <v>40</v>
      </c>
      <c r="B39" s="17">
        <f t="shared" si="1"/>
        <v>0.16398299999999999</v>
      </c>
      <c r="C39" s="17">
        <f t="shared" si="1"/>
        <v>0</v>
      </c>
      <c r="D39" s="17">
        <f t="shared" si="1"/>
        <v>0</v>
      </c>
      <c r="E39" s="17">
        <f t="shared" si="1"/>
        <v>7.5595000000000002E-3</v>
      </c>
      <c r="F39" s="17">
        <f t="shared" si="1"/>
        <v>1.2672047999999998</v>
      </c>
      <c r="G39" s="17">
        <f t="shared" si="1"/>
        <v>1.1629999999999999E-4</v>
      </c>
      <c r="H39" s="17">
        <f t="shared" si="1"/>
        <v>0</v>
      </c>
      <c r="I39" s="17">
        <f t="shared" si="1"/>
        <v>4.4996469999999995</v>
      </c>
      <c r="J39" s="17">
        <f t="shared" si="1"/>
        <v>0</v>
      </c>
      <c r="K39" s="17">
        <f t="shared" si="1"/>
        <v>5.9385105999999999</v>
      </c>
      <c r="L39" s="17"/>
      <c r="M39" s="17"/>
      <c r="N39" s="17"/>
      <c r="O39" s="17"/>
      <c r="P39" s="17"/>
      <c r="Q39" s="6" t="s">
        <v>40</v>
      </c>
      <c r="R39" s="17">
        <v>14.1</v>
      </c>
      <c r="S39" s="17">
        <v>0</v>
      </c>
      <c r="T39" s="17">
        <v>0</v>
      </c>
      <c r="U39" s="17">
        <v>0.65</v>
      </c>
      <c r="V39" s="17">
        <v>108.96</v>
      </c>
      <c r="W39" s="17">
        <v>0.01</v>
      </c>
      <c r="X39" s="17">
        <v>0</v>
      </c>
      <c r="Y39" s="17">
        <v>386.9</v>
      </c>
      <c r="Z39" s="17">
        <v>0</v>
      </c>
      <c r="AA39" s="17">
        <v>510.62</v>
      </c>
      <c r="AB39" s="18"/>
      <c r="AC39" s="18"/>
      <c r="AD39" s="18"/>
      <c r="AE39" s="18"/>
      <c r="AF39" s="18"/>
      <c r="AJ39" s="51"/>
      <c r="AK39" s="51"/>
    </row>
    <row r="40" spans="1:37" s="19" customFormat="1" ht="10.5" customHeight="1" x14ac:dyDescent="0.2">
      <c r="A40" s="6" t="s">
        <v>41</v>
      </c>
      <c r="B40" s="17">
        <f t="shared" si="1"/>
        <v>4.3395019000000001</v>
      </c>
      <c r="C40" s="17">
        <f t="shared" si="1"/>
        <v>0</v>
      </c>
      <c r="D40" s="17">
        <f t="shared" si="1"/>
        <v>0</v>
      </c>
      <c r="E40" s="17">
        <f t="shared" si="1"/>
        <v>0.98296759999999994</v>
      </c>
      <c r="F40" s="17">
        <f t="shared" si="1"/>
        <v>12.056472100000001</v>
      </c>
      <c r="G40" s="17">
        <f t="shared" si="1"/>
        <v>3.7702133999999998</v>
      </c>
      <c r="H40" s="17">
        <f t="shared" si="1"/>
        <v>0</v>
      </c>
      <c r="I40" s="17">
        <f t="shared" si="1"/>
        <v>5.8310493999999995</v>
      </c>
      <c r="J40" s="17">
        <f t="shared" si="1"/>
        <v>0</v>
      </c>
      <c r="K40" s="17">
        <f t="shared" si="1"/>
        <v>26.980204400000002</v>
      </c>
      <c r="L40" s="17"/>
      <c r="M40" s="17"/>
      <c r="N40" s="17"/>
      <c r="O40" s="17"/>
      <c r="P40" s="17"/>
      <c r="Q40" s="6" t="s">
        <v>41</v>
      </c>
      <c r="R40" s="17">
        <v>373.13</v>
      </c>
      <c r="S40" s="17">
        <v>0</v>
      </c>
      <c r="T40" s="17">
        <v>0</v>
      </c>
      <c r="U40" s="17">
        <v>84.52</v>
      </c>
      <c r="V40" s="17">
        <v>1036.67</v>
      </c>
      <c r="W40" s="17">
        <v>324.18</v>
      </c>
      <c r="X40" s="17">
        <v>0</v>
      </c>
      <c r="Y40" s="17">
        <v>501.38</v>
      </c>
      <c r="Z40" s="17">
        <v>0</v>
      </c>
      <c r="AA40" s="17">
        <v>2319.88</v>
      </c>
      <c r="AB40" s="18"/>
      <c r="AC40" s="18"/>
      <c r="AD40" s="18"/>
      <c r="AE40" s="18"/>
      <c r="AF40" s="18"/>
      <c r="AJ40" s="51"/>
      <c r="AK40" s="51"/>
    </row>
    <row r="41" spans="1:37" s="19" customFormat="1" ht="10.5" customHeight="1" x14ac:dyDescent="0.2">
      <c r="A41" s="6" t="s">
        <v>42</v>
      </c>
      <c r="B41" s="17">
        <f t="shared" si="1"/>
        <v>0.52683899999999995</v>
      </c>
      <c r="C41" s="17">
        <f t="shared" si="1"/>
        <v>0</v>
      </c>
      <c r="D41" s="17">
        <f t="shared" si="1"/>
        <v>0</v>
      </c>
      <c r="E41" s="17">
        <f t="shared" si="1"/>
        <v>1.3259363</v>
      </c>
      <c r="F41" s="17">
        <f t="shared" si="1"/>
        <v>22.082462499999998</v>
      </c>
      <c r="G41" s="17">
        <f t="shared" si="1"/>
        <v>1.2553421999999999</v>
      </c>
      <c r="H41" s="17">
        <f t="shared" si="1"/>
        <v>0</v>
      </c>
      <c r="I41" s="17">
        <f t="shared" si="1"/>
        <v>14.5948359</v>
      </c>
      <c r="J41" s="17">
        <f t="shared" si="1"/>
        <v>2.5105681</v>
      </c>
      <c r="K41" s="17">
        <f t="shared" si="1"/>
        <v>42.296100299999999</v>
      </c>
      <c r="L41" s="17"/>
      <c r="M41" s="17"/>
      <c r="N41" s="17"/>
      <c r="O41" s="17"/>
      <c r="P41" s="17"/>
      <c r="Q41" s="6" t="s">
        <v>42</v>
      </c>
      <c r="R41" s="17">
        <v>45.3</v>
      </c>
      <c r="S41" s="17">
        <v>0</v>
      </c>
      <c r="T41" s="17">
        <v>0</v>
      </c>
      <c r="U41" s="17">
        <v>114.01</v>
      </c>
      <c r="V41" s="17">
        <v>1898.75</v>
      </c>
      <c r="W41" s="17">
        <v>107.94</v>
      </c>
      <c r="X41" s="17">
        <v>0</v>
      </c>
      <c r="Y41" s="17">
        <v>1254.93</v>
      </c>
      <c r="Z41" s="17">
        <v>215.87</v>
      </c>
      <c r="AA41" s="17">
        <v>3636.81</v>
      </c>
      <c r="AB41" s="18"/>
      <c r="AC41" s="18"/>
      <c r="AD41" s="18"/>
      <c r="AE41" s="18"/>
      <c r="AF41" s="18"/>
      <c r="AJ41" s="51"/>
      <c r="AK41" s="51"/>
    </row>
    <row r="42" spans="1:37" s="19" customFormat="1" ht="10.5" customHeight="1" x14ac:dyDescent="0.2">
      <c r="A42" s="6" t="s">
        <v>43</v>
      </c>
      <c r="B42" s="17">
        <f t="shared" si="1"/>
        <v>7.8037300000000004E-2</v>
      </c>
      <c r="C42" s="17">
        <f t="shared" si="1"/>
        <v>0</v>
      </c>
      <c r="D42" s="17">
        <f t="shared" si="1"/>
        <v>0</v>
      </c>
      <c r="E42" s="17">
        <f t="shared" si="1"/>
        <v>4.8845999999999994E-3</v>
      </c>
      <c r="F42" s="17">
        <f t="shared" si="1"/>
        <v>4.3724147999999996</v>
      </c>
      <c r="G42" s="17">
        <f t="shared" si="1"/>
        <v>3.4889999999999997E-4</v>
      </c>
      <c r="H42" s="17">
        <f t="shared" si="1"/>
        <v>0</v>
      </c>
      <c r="I42" s="17">
        <f t="shared" si="1"/>
        <v>5.4263253999999996</v>
      </c>
      <c r="J42" s="17">
        <f t="shared" si="1"/>
        <v>0</v>
      </c>
      <c r="K42" s="17">
        <f t="shared" si="1"/>
        <v>9.8821273000000005</v>
      </c>
      <c r="L42" s="17"/>
      <c r="M42" s="17"/>
      <c r="N42" s="17"/>
      <c r="O42" s="17"/>
      <c r="P42" s="17"/>
      <c r="Q42" s="6" t="s">
        <v>43</v>
      </c>
      <c r="R42" s="17">
        <v>6.71</v>
      </c>
      <c r="S42" s="17">
        <v>0</v>
      </c>
      <c r="T42" s="17">
        <v>0</v>
      </c>
      <c r="U42" s="17">
        <v>0.42</v>
      </c>
      <c r="V42" s="17">
        <v>375.96</v>
      </c>
      <c r="W42" s="17">
        <v>0.03</v>
      </c>
      <c r="X42" s="17">
        <v>0</v>
      </c>
      <c r="Y42" s="17">
        <v>466.58</v>
      </c>
      <c r="Z42" s="17">
        <v>0</v>
      </c>
      <c r="AA42" s="17">
        <v>849.71</v>
      </c>
      <c r="AB42" s="18"/>
      <c r="AC42" s="18"/>
      <c r="AD42" s="18"/>
      <c r="AE42" s="18"/>
      <c r="AF42" s="18"/>
      <c r="AJ42" s="51"/>
      <c r="AK42" s="51"/>
    </row>
    <row r="43" spans="1:37" s="19" customFormat="1" ht="10.5" customHeight="1" x14ac:dyDescent="0.2">
      <c r="A43" s="6" t="s">
        <v>44</v>
      </c>
      <c r="B43" s="17">
        <f t="shared" si="1"/>
        <v>3.2563999999999996E-2</v>
      </c>
      <c r="C43" s="17">
        <f t="shared" si="1"/>
        <v>0</v>
      </c>
      <c r="D43" s="17">
        <f t="shared" si="1"/>
        <v>0</v>
      </c>
      <c r="E43" s="17">
        <f t="shared" si="1"/>
        <v>1.1164799999999999E-2</v>
      </c>
      <c r="F43" s="17">
        <f t="shared" si="1"/>
        <v>1.7124012</v>
      </c>
      <c r="G43" s="17">
        <f t="shared" si="1"/>
        <v>0</v>
      </c>
      <c r="H43" s="17">
        <f t="shared" si="1"/>
        <v>0</v>
      </c>
      <c r="I43" s="17">
        <f t="shared" si="1"/>
        <v>6.0257356</v>
      </c>
      <c r="J43" s="17">
        <f t="shared" si="1"/>
        <v>0</v>
      </c>
      <c r="K43" s="17">
        <f t="shared" si="1"/>
        <v>7.7817492999999995</v>
      </c>
      <c r="L43" s="17"/>
      <c r="M43" s="17"/>
      <c r="N43" s="17"/>
      <c r="O43" s="17"/>
      <c r="P43" s="17"/>
      <c r="Q43" s="6" t="s">
        <v>44</v>
      </c>
      <c r="R43" s="17">
        <v>2.8</v>
      </c>
      <c r="S43" s="17">
        <v>0</v>
      </c>
      <c r="T43" s="17">
        <v>0</v>
      </c>
      <c r="U43" s="17">
        <v>0.96</v>
      </c>
      <c r="V43" s="17">
        <v>147.24</v>
      </c>
      <c r="W43" s="17">
        <v>0</v>
      </c>
      <c r="X43" s="17">
        <v>0</v>
      </c>
      <c r="Y43" s="17">
        <v>518.12</v>
      </c>
      <c r="Z43" s="17">
        <v>0</v>
      </c>
      <c r="AA43" s="17">
        <v>669.11</v>
      </c>
      <c r="AB43" s="18"/>
      <c r="AC43" s="18"/>
      <c r="AD43" s="18"/>
      <c r="AE43" s="18"/>
      <c r="AF43" s="18"/>
      <c r="AJ43" s="51"/>
      <c r="AK43" s="51"/>
    </row>
    <row r="44" spans="1:37" s="19" customFormat="1" ht="10.5" customHeight="1" x14ac:dyDescent="0.2">
      <c r="A44" s="6" t="s">
        <v>45</v>
      </c>
      <c r="B44" s="17">
        <f t="shared" ref="B44:K62" si="2">R44*$N$4</f>
        <v>0</v>
      </c>
      <c r="C44" s="17">
        <f t="shared" si="2"/>
        <v>0</v>
      </c>
      <c r="D44" s="17">
        <f t="shared" si="2"/>
        <v>0</v>
      </c>
      <c r="E44" s="17">
        <f t="shared" si="2"/>
        <v>0.33971230000000002</v>
      </c>
      <c r="F44" s="17">
        <f t="shared" si="2"/>
        <v>0.74839049999999996</v>
      </c>
      <c r="G44" s="17">
        <f t="shared" si="2"/>
        <v>0.13979259999999999</v>
      </c>
      <c r="H44" s="17">
        <f t="shared" si="2"/>
        <v>0</v>
      </c>
      <c r="I44" s="17">
        <f t="shared" si="2"/>
        <v>3.5745968000000001</v>
      </c>
      <c r="J44" s="17">
        <f t="shared" si="2"/>
        <v>0</v>
      </c>
      <c r="K44" s="17">
        <f t="shared" si="2"/>
        <v>4.8023759000000004</v>
      </c>
      <c r="L44" s="17"/>
      <c r="M44" s="17"/>
      <c r="N44" s="17"/>
      <c r="O44" s="17"/>
      <c r="P44" s="17"/>
      <c r="Q44" s="6" t="s">
        <v>45</v>
      </c>
      <c r="R44" s="17">
        <v>0</v>
      </c>
      <c r="S44" s="17">
        <v>0</v>
      </c>
      <c r="T44" s="17">
        <v>0</v>
      </c>
      <c r="U44" s="17">
        <v>29.21</v>
      </c>
      <c r="V44" s="17">
        <v>64.349999999999994</v>
      </c>
      <c r="W44" s="17">
        <v>12.02</v>
      </c>
      <c r="X44" s="17">
        <v>0</v>
      </c>
      <c r="Y44" s="17">
        <v>307.36</v>
      </c>
      <c r="Z44" s="17">
        <v>0</v>
      </c>
      <c r="AA44" s="17">
        <v>412.93</v>
      </c>
      <c r="AB44" s="18"/>
      <c r="AC44" s="18"/>
      <c r="AD44" s="18"/>
      <c r="AE44" s="18"/>
      <c r="AF44" s="18"/>
      <c r="AJ44" s="51"/>
      <c r="AK44" s="51"/>
    </row>
    <row r="45" spans="1:37" s="19" customFormat="1" ht="10.5" customHeight="1" x14ac:dyDescent="0.2">
      <c r="A45" s="6" t="s">
        <v>46</v>
      </c>
      <c r="B45" s="17">
        <f t="shared" si="2"/>
        <v>0.53428219999999993</v>
      </c>
      <c r="C45" s="17">
        <f t="shared" si="2"/>
        <v>0</v>
      </c>
      <c r="D45" s="17">
        <f t="shared" si="2"/>
        <v>0</v>
      </c>
      <c r="E45" s="17">
        <f t="shared" si="2"/>
        <v>1.3290763999999999</v>
      </c>
      <c r="F45" s="17">
        <f t="shared" si="2"/>
        <v>20.2382934</v>
      </c>
      <c r="G45" s="17">
        <f t="shared" si="2"/>
        <v>1.0812411</v>
      </c>
      <c r="H45" s="17">
        <f t="shared" si="2"/>
        <v>0</v>
      </c>
      <c r="I45" s="17">
        <f t="shared" si="2"/>
        <v>10.8004321</v>
      </c>
      <c r="J45" s="17">
        <f t="shared" si="2"/>
        <v>0.16956540000000001</v>
      </c>
      <c r="K45" s="17">
        <f t="shared" si="2"/>
        <v>34.152890599999999</v>
      </c>
      <c r="L45" s="17"/>
      <c r="M45" s="17"/>
      <c r="N45" s="17"/>
      <c r="O45" s="17"/>
      <c r="P45" s="17"/>
      <c r="Q45" s="6" t="s">
        <v>46</v>
      </c>
      <c r="R45" s="17">
        <v>45.94</v>
      </c>
      <c r="S45" s="17">
        <v>0</v>
      </c>
      <c r="T45" s="17">
        <v>0</v>
      </c>
      <c r="U45" s="17">
        <v>114.28</v>
      </c>
      <c r="V45" s="17">
        <v>1740.18</v>
      </c>
      <c r="W45" s="17">
        <v>92.97</v>
      </c>
      <c r="X45" s="17">
        <v>0</v>
      </c>
      <c r="Y45" s="17">
        <v>928.67</v>
      </c>
      <c r="Z45" s="17">
        <v>14.58</v>
      </c>
      <c r="AA45" s="17">
        <v>2936.62</v>
      </c>
      <c r="AB45" s="18"/>
      <c r="AC45" s="18"/>
      <c r="AD45" s="18"/>
      <c r="AE45" s="18"/>
      <c r="AF45" s="18"/>
      <c r="AJ45" s="51"/>
      <c r="AK45" s="51"/>
    </row>
    <row r="46" spans="1:37" s="19" customFormat="1" ht="10.5" customHeight="1" x14ac:dyDescent="0.2">
      <c r="A46" s="6" t="s">
        <v>47</v>
      </c>
      <c r="B46" s="17">
        <f t="shared" si="2"/>
        <v>0</v>
      </c>
      <c r="C46" s="17">
        <f t="shared" si="2"/>
        <v>0</v>
      </c>
      <c r="D46" s="17">
        <f t="shared" si="2"/>
        <v>0</v>
      </c>
      <c r="E46" s="17">
        <f t="shared" si="2"/>
        <v>0.48578510000000003</v>
      </c>
      <c r="F46" s="17">
        <f t="shared" si="2"/>
        <v>2.8299278999999999</v>
      </c>
      <c r="G46" s="17">
        <f t="shared" si="2"/>
        <v>0</v>
      </c>
      <c r="H46" s="17">
        <f t="shared" si="2"/>
        <v>0</v>
      </c>
      <c r="I46" s="17">
        <f t="shared" si="2"/>
        <v>2.2670359000000002</v>
      </c>
      <c r="J46" s="17">
        <f t="shared" si="2"/>
        <v>0</v>
      </c>
      <c r="K46" s="17">
        <f t="shared" si="2"/>
        <v>5.5827488999999995</v>
      </c>
      <c r="L46" s="17"/>
      <c r="M46" s="17"/>
      <c r="N46" s="17"/>
      <c r="O46" s="17"/>
      <c r="P46" s="17"/>
      <c r="Q46" s="6" t="s">
        <v>47</v>
      </c>
      <c r="R46" s="17">
        <v>0</v>
      </c>
      <c r="S46" s="17">
        <v>0</v>
      </c>
      <c r="T46" s="17">
        <v>0</v>
      </c>
      <c r="U46" s="17">
        <v>41.77</v>
      </c>
      <c r="V46" s="17">
        <v>243.33</v>
      </c>
      <c r="W46" s="17">
        <v>0</v>
      </c>
      <c r="X46" s="17">
        <v>0</v>
      </c>
      <c r="Y46" s="17">
        <v>194.93</v>
      </c>
      <c r="Z46" s="17">
        <v>0</v>
      </c>
      <c r="AA46" s="17">
        <v>480.03</v>
      </c>
      <c r="AB46" s="18"/>
      <c r="AC46" s="18"/>
      <c r="AD46" s="18"/>
      <c r="AE46" s="18"/>
      <c r="AF46" s="18"/>
      <c r="AJ46" s="51"/>
      <c r="AK46" s="51"/>
    </row>
    <row r="47" spans="1:37" s="19" customFormat="1" ht="10.5" customHeight="1" x14ac:dyDescent="0.2">
      <c r="A47" s="6" t="s">
        <v>48</v>
      </c>
      <c r="B47" s="17">
        <f t="shared" si="2"/>
        <v>0</v>
      </c>
      <c r="C47" s="17">
        <f t="shared" si="2"/>
        <v>0</v>
      </c>
      <c r="D47" s="17">
        <f t="shared" si="2"/>
        <v>0</v>
      </c>
      <c r="E47" s="17">
        <f t="shared" si="2"/>
        <v>0.33540919999999996</v>
      </c>
      <c r="F47" s="17">
        <f t="shared" si="2"/>
        <v>2.7966660999999999</v>
      </c>
      <c r="G47" s="17">
        <f t="shared" si="2"/>
        <v>4.7799300000000002</v>
      </c>
      <c r="H47" s="17">
        <f t="shared" si="2"/>
        <v>0</v>
      </c>
      <c r="I47" s="17">
        <f t="shared" si="2"/>
        <v>8.6806319999999992</v>
      </c>
      <c r="J47" s="17">
        <f t="shared" si="2"/>
        <v>4.6868900000000005E-2</v>
      </c>
      <c r="K47" s="17">
        <f t="shared" si="2"/>
        <v>16.6395062</v>
      </c>
      <c r="L47" s="17"/>
      <c r="M47" s="17"/>
      <c r="N47" s="17"/>
      <c r="O47" s="17"/>
      <c r="P47" s="17"/>
      <c r="Q47" s="6" t="s">
        <v>48</v>
      </c>
      <c r="R47" s="17">
        <v>0</v>
      </c>
      <c r="S47" s="17">
        <v>0</v>
      </c>
      <c r="T47" s="17">
        <v>0</v>
      </c>
      <c r="U47" s="17">
        <v>28.84</v>
      </c>
      <c r="V47" s="17">
        <v>240.47</v>
      </c>
      <c r="W47" s="17">
        <v>411</v>
      </c>
      <c r="X47" s="17">
        <v>0</v>
      </c>
      <c r="Y47" s="17">
        <v>746.4</v>
      </c>
      <c r="Z47" s="17">
        <v>4.03</v>
      </c>
      <c r="AA47" s="17">
        <v>1430.74</v>
      </c>
      <c r="AB47" s="18"/>
      <c r="AC47" s="18"/>
      <c r="AD47" s="18"/>
      <c r="AE47" s="18"/>
      <c r="AF47" s="18"/>
      <c r="AJ47" s="51"/>
      <c r="AK47" s="51"/>
    </row>
    <row r="48" spans="1:37" s="19" customFormat="1" ht="11.25" customHeight="1" x14ac:dyDescent="0.2">
      <c r="A48" s="6" t="s">
        <v>113</v>
      </c>
      <c r="B48" s="17">
        <f t="shared" si="2"/>
        <v>2.7741039000000001</v>
      </c>
      <c r="C48" s="17">
        <f t="shared" si="2"/>
        <v>0</v>
      </c>
      <c r="D48" s="17">
        <f t="shared" si="2"/>
        <v>0</v>
      </c>
      <c r="E48" s="17">
        <f t="shared" si="2"/>
        <v>0.58673350000000002</v>
      </c>
      <c r="F48" s="17">
        <f t="shared" si="2"/>
        <v>3.4936519999999995</v>
      </c>
      <c r="G48" s="17">
        <f t="shared" si="2"/>
        <v>3.0268237999999998</v>
      </c>
      <c r="H48" s="17">
        <f t="shared" si="2"/>
        <v>0</v>
      </c>
      <c r="I48" s="17">
        <f t="shared" si="2"/>
        <v>18.8438564</v>
      </c>
      <c r="J48" s="17">
        <f t="shared" si="2"/>
        <v>4.8742492999999998</v>
      </c>
      <c r="K48" s="17">
        <f t="shared" si="2"/>
        <v>33.599302600000001</v>
      </c>
      <c r="L48" s="17"/>
      <c r="M48" s="17"/>
      <c r="N48" s="17"/>
      <c r="O48" s="17"/>
      <c r="P48" s="17"/>
      <c r="Q48" s="6" t="s">
        <v>113</v>
      </c>
      <c r="R48" s="17">
        <v>238.53</v>
      </c>
      <c r="S48" s="17">
        <v>0</v>
      </c>
      <c r="T48" s="17">
        <v>0</v>
      </c>
      <c r="U48" s="17">
        <v>50.45</v>
      </c>
      <c r="V48" s="17">
        <v>300.39999999999998</v>
      </c>
      <c r="W48" s="17">
        <v>260.26</v>
      </c>
      <c r="X48" s="17">
        <v>0</v>
      </c>
      <c r="Y48" s="17">
        <v>1620.28</v>
      </c>
      <c r="Z48" s="17">
        <v>419.11</v>
      </c>
      <c r="AA48" s="17">
        <v>2889.02</v>
      </c>
      <c r="AB48" s="18"/>
      <c r="AC48" s="18"/>
      <c r="AD48" s="18"/>
      <c r="AE48" s="18"/>
      <c r="AF48" s="18"/>
      <c r="AJ48" s="51"/>
      <c r="AK48" s="51"/>
    </row>
    <row r="49" spans="1:37" s="19" customFormat="1" ht="11.25" customHeight="1" x14ac:dyDescent="0.2">
      <c r="A49" s="6" t="s">
        <v>49</v>
      </c>
      <c r="B49" s="17">
        <f t="shared" si="2"/>
        <v>3.6053000000000002E-2</v>
      </c>
      <c r="C49" s="17">
        <f t="shared" si="2"/>
        <v>0</v>
      </c>
      <c r="D49" s="17">
        <f t="shared" si="2"/>
        <v>0</v>
      </c>
      <c r="E49" s="17">
        <f t="shared" si="2"/>
        <v>2.9998421999999998</v>
      </c>
      <c r="F49" s="17">
        <f t="shared" si="2"/>
        <v>2.5730211999999999</v>
      </c>
      <c r="G49" s="17">
        <f t="shared" si="2"/>
        <v>0</v>
      </c>
      <c r="H49" s="17">
        <f t="shared" si="2"/>
        <v>0</v>
      </c>
      <c r="I49" s="17">
        <f t="shared" si="2"/>
        <v>1.1975411</v>
      </c>
      <c r="J49" s="17">
        <f t="shared" si="2"/>
        <v>0</v>
      </c>
      <c r="K49" s="17">
        <f t="shared" si="2"/>
        <v>6.8064574999999996</v>
      </c>
      <c r="L49" s="17"/>
      <c r="M49" s="17"/>
      <c r="N49" s="17"/>
      <c r="O49" s="17"/>
      <c r="P49" s="17"/>
      <c r="Q49" s="6" t="s">
        <v>49</v>
      </c>
      <c r="R49" s="17">
        <v>3.1</v>
      </c>
      <c r="S49" s="17">
        <v>0</v>
      </c>
      <c r="T49" s="17">
        <v>0</v>
      </c>
      <c r="U49" s="17">
        <v>257.94</v>
      </c>
      <c r="V49" s="17">
        <v>221.24</v>
      </c>
      <c r="W49" s="17">
        <v>0</v>
      </c>
      <c r="X49" s="17">
        <v>0</v>
      </c>
      <c r="Y49" s="17">
        <v>102.97</v>
      </c>
      <c r="Z49" s="17">
        <v>0</v>
      </c>
      <c r="AA49" s="17">
        <v>585.25</v>
      </c>
      <c r="AB49" s="18"/>
      <c r="AC49" s="18"/>
      <c r="AD49" s="18"/>
      <c r="AE49" s="18"/>
      <c r="AF49" s="18"/>
      <c r="AJ49" s="51"/>
      <c r="AK49" s="51"/>
    </row>
    <row r="50" spans="1:37" s="19" customFormat="1" ht="10.5" customHeight="1" x14ac:dyDescent="0.25">
      <c r="A50" s="16" t="s">
        <v>50</v>
      </c>
      <c r="B50" s="25">
        <f t="shared" si="2"/>
        <v>0.1101361</v>
      </c>
      <c r="C50" s="25">
        <f t="shared" si="2"/>
        <v>0</v>
      </c>
      <c r="D50" s="25">
        <f t="shared" si="2"/>
        <v>0</v>
      </c>
      <c r="E50" s="25">
        <f t="shared" si="2"/>
        <v>456.94967799999995</v>
      </c>
      <c r="F50" s="25">
        <f t="shared" si="2"/>
        <v>0.56847440000000005</v>
      </c>
      <c r="G50" s="25">
        <f t="shared" si="2"/>
        <v>21.189627399999999</v>
      </c>
      <c r="H50" s="25">
        <f t="shared" si="2"/>
        <v>0</v>
      </c>
      <c r="I50" s="25">
        <f t="shared" si="2"/>
        <v>5.7661540000000002</v>
      </c>
      <c r="J50" s="25">
        <f t="shared" si="2"/>
        <v>0</v>
      </c>
      <c r="K50" s="25">
        <f t="shared" si="2"/>
        <v>484.58406990000003</v>
      </c>
      <c r="L50" s="25"/>
      <c r="M50" s="25"/>
      <c r="N50" s="25"/>
      <c r="O50" s="25"/>
      <c r="P50" s="17"/>
      <c r="Q50" s="16" t="s">
        <v>107</v>
      </c>
      <c r="R50" s="25">
        <v>9.4700000000000006</v>
      </c>
      <c r="S50" s="25">
        <v>0</v>
      </c>
      <c r="T50" s="25">
        <v>0</v>
      </c>
      <c r="U50" s="25">
        <v>39290.6</v>
      </c>
      <c r="V50" s="25">
        <v>48.88</v>
      </c>
      <c r="W50" s="25">
        <v>1821.98</v>
      </c>
      <c r="X50" s="25">
        <v>0</v>
      </c>
      <c r="Y50" s="25">
        <v>495.8</v>
      </c>
      <c r="Z50" s="25">
        <v>0</v>
      </c>
      <c r="AA50" s="25">
        <v>41666.730000000003</v>
      </c>
      <c r="AB50" s="18"/>
      <c r="AC50" s="18"/>
      <c r="AD50" s="18"/>
      <c r="AE50" s="18"/>
      <c r="AF50" s="18"/>
      <c r="AJ50" s="51"/>
      <c r="AK50" s="51"/>
    </row>
    <row r="51" spans="1:37" s="19" customFormat="1" ht="10.5" customHeight="1" x14ac:dyDescent="0.2">
      <c r="A51" s="6" t="s">
        <v>51</v>
      </c>
      <c r="B51" s="17">
        <f t="shared" si="2"/>
        <v>0</v>
      </c>
      <c r="C51" s="17">
        <f t="shared" si="2"/>
        <v>0</v>
      </c>
      <c r="D51" s="17">
        <f t="shared" si="2"/>
        <v>0</v>
      </c>
      <c r="E51" s="17">
        <f t="shared" si="2"/>
        <v>67.083468199999999</v>
      </c>
      <c r="F51" s="17">
        <f t="shared" si="2"/>
        <v>0</v>
      </c>
      <c r="G51" s="17">
        <f t="shared" si="2"/>
        <v>0</v>
      </c>
      <c r="H51" s="17">
        <f t="shared" si="2"/>
        <v>0</v>
      </c>
      <c r="I51" s="17">
        <f t="shared" si="2"/>
        <v>0</v>
      </c>
      <c r="J51" s="17">
        <f t="shared" si="2"/>
        <v>0</v>
      </c>
      <c r="K51" s="17">
        <f t="shared" si="2"/>
        <v>67.083468199999999</v>
      </c>
      <c r="L51" s="17"/>
      <c r="M51" s="17"/>
      <c r="N51" s="17"/>
      <c r="O51" s="17"/>
      <c r="P51" s="17"/>
      <c r="Q51" s="6" t="s">
        <v>51</v>
      </c>
      <c r="R51" s="17">
        <v>0</v>
      </c>
      <c r="S51" s="17">
        <v>0</v>
      </c>
      <c r="T51" s="17">
        <v>0</v>
      </c>
      <c r="U51" s="17">
        <v>5768.14</v>
      </c>
      <c r="V51" s="17">
        <v>0</v>
      </c>
      <c r="W51" s="17">
        <v>0</v>
      </c>
      <c r="X51" s="17">
        <v>0</v>
      </c>
      <c r="Y51" s="17">
        <v>0</v>
      </c>
      <c r="Z51" s="17">
        <v>0</v>
      </c>
      <c r="AA51" s="17">
        <v>5768.14</v>
      </c>
      <c r="AB51" s="18"/>
      <c r="AC51" s="18"/>
      <c r="AD51" s="18"/>
      <c r="AE51" s="18"/>
      <c r="AF51" s="18"/>
      <c r="AJ51" s="51"/>
      <c r="AK51" s="51"/>
    </row>
    <row r="52" spans="1:37" s="19" customFormat="1" ht="10.5" customHeight="1" x14ac:dyDescent="0.2">
      <c r="A52" s="6" t="s">
        <v>52</v>
      </c>
      <c r="B52" s="17">
        <f t="shared" si="2"/>
        <v>0.1101361</v>
      </c>
      <c r="C52" s="17">
        <f t="shared" si="2"/>
        <v>0</v>
      </c>
      <c r="D52" s="17">
        <f t="shared" si="2"/>
        <v>0</v>
      </c>
      <c r="E52" s="17">
        <f t="shared" si="2"/>
        <v>5.4878480999999999</v>
      </c>
      <c r="F52" s="17">
        <f t="shared" si="2"/>
        <v>0</v>
      </c>
      <c r="G52" s="17">
        <f t="shared" si="2"/>
        <v>0</v>
      </c>
      <c r="H52" s="17">
        <f t="shared" si="2"/>
        <v>0</v>
      </c>
      <c r="I52" s="17">
        <f t="shared" si="2"/>
        <v>4.8452906000000002</v>
      </c>
      <c r="J52" s="17">
        <f t="shared" si="2"/>
        <v>0</v>
      </c>
      <c r="K52" s="17">
        <f t="shared" si="2"/>
        <v>10.443391099999999</v>
      </c>
      <c r="L52" s="17"/>
      <c r="M52" s="17"/>
      <c r="N52" s="17"/>
      <c r="O52" s="17"/>
      <c r="P52" s="17"/>
      <c r="Q52" s="6" t="s">
        <v>52</v>
      </c>
      <c r="R52" s="17">
        <v>9.4700000000000006</v>
      </c>
      <c r="S52" s="17">
        <v>0</v>
      </c>
      <c r="T52" s="17">
        <v>0</v>
      </c>
      <c r="U52" s="17">
        <v>471.87</v>
      </c>
      <c r="V52" s="17">
        <v>0</v>
      </c>
      <c r="W52" s="17">
        <v>0</v>
      </c>
      <c r="X52" s="17">
        <v>0</v>
      </c>
      <c r="Y52" s="17">
        <v>416.62</v>
      </c>
      <c r="Z52" s="17">
        <v>0</v>
      </c>
      <c r="AA52" s="17">
        <v>897.97</v>
      </c>
      <c r="AB52" s="18"/>
      <c r="AC52" s="18"/>
      <c r="AD52" s="18"/>
      <c r="AE52" s="18"/>
      <c r="AF52" s="18"/>
      <c r="AJ52" s="51"/>
      <c r="AK52" s="51"/>
    </row>
    <row r="53" spans="1:37" s="19" customFormat="1" ht="10.5" customHeight="1" x14ac:dyDescent="0.2">
      <c r="A53" s="6" t="s">
        <v>53</v>
      </c>
      <c r="B53" s="17">
        <f t="shared" si="2"/>
        <v>0</v>
      </c>
      <c r="C53" s="17">
        <f t="shared" si="2"/>
        <v>0</v>
      </c>
      <c r="D53" s="17">
        <f t="shared" si="2"/>
        <v>0</v>
      </c>
      <c r="E53" s="17">
        <f t="shared" si="2"/>
        <v>377.19451069999997</v>
      </c>
      <c r="F53" s="17">
        <f t="shared" si="2"/>
        <v>0.56847440000000005</v>
      </c>
      <c r="G53" s="17">
        <f t="shared" si="2"/>
        <v>21.189627399999999</v>
      </c>
      <c r="H53" s="17">
        <f t="shared" si="2"/>
        <v>0</v>
      </c>
      <c r="I53" s="17">
        <f t="shared" si="2"/>
        <v>0.92086340000000011</v>
      </c>
      <c r="J53" s="17">
        <f t="shared" si="2"/>
        <v>0</v>
      </c>
      <c r="K53" s="17">
        <f t="shared" si="2"/>
        <v>399.87347590000002</v>
      </c>
      <c r="L53" s="17"/>
      <c r="M53" s="17"/>
      <c r="N53" s="17"/>
      <c r="O53" s="17"/>
      <c r="P53" s="17"/>
      <c r="Q53" s="6" t="s">
        <v>53</v>
      </c>
      <c r="R53" s="17">
        <v>0</v>
      </c>
      <c r="S53" s="17">
        <v>0</v>
      </c>
      <c r="T53" s="17">
        <v>0</v>
      </c>
      <c r="U53" s="17">
        <v>32432.89</v>
      </c>
      <c r="V53" s="17">
        <v>48.88</v>
      </c>
      <c r="W53" s="17">
        <v>1821.98</v>
      </c>
      <c r="X53" s="17">
        <v>0</v>
      </c>
      <c r="Y53" s="17">
        <v>79.180000000000007</v>
      </c>
      <c r="Z53" s="17">
        <v>0</v>
      </c>
      <c r="AA53" s="17">
        <v>34382.93</v>
      </c>
      <c r="AB53" s="18"/>
      <c r="AC53" s="18"/>
      <c r="AD53" s="18"/>
      <c r="AE53" s="18"/>
      <c r="AF53" s="18"/>
      <c r="AJ53" s="51"/>
      <c r="AK53" s="51"/>
    </row>
    <row r="54" spans="1:37" s="19" customFormat="1" ht="10.5" customHeight="1" x14ac:dyDescent="0.2">
      <c r="A54" s="6" t="s">
        <v>54</v>
      </c>
      <c r="B54" s="17">
        <f t="shared" si="2"/>
        <v>0</v>
      </c>
      <c r="C54" s="17">
        <f t="shared" si="2"/>
        <v>0</v>
      </c>
      <c r="D54" s="17">
        <f t="shared" si="2"/>
        <v>0</v>
      </c>
      <c r="E54" s="17">
        <f t="shared" si="2"/>
        <v>7.1837347000000005</v>
      </c>
      <c r="F54" s="17">
        <f t="shared" si="2"/>
        <v>0</v>
      </c>
      <c r="G54" s="17">
        <f t="shared" si="2"/>
        <v>0</v>
      </c>
      <c r="H54" s="17">
        <f t="shared" si="2"/>
        <v>0</v>
      </c>
      <c r="I54" s="17">
        <f t="shared" si="2"/>
        <v>0</v>
      </c>
      <c r="J54" s="17">
        <f t="shared" si="2"/>
        <v>0</v>
      </c>
      <c r="K54" s="17">
        <f t="shared" si="2"/>
        <v>7.1837347000000005</v>
      </c>
      <c r="L54" s="17"/>
      <c r="M54" s="17"/>
      <c r="N54" s="17"/>
      <c r="O54" s="17"/>
      <c r="P54" s="17"/>
      <c r="Q54" s="6" t="s">
        <v>54</v>
      </c>
      <c r="R54" s="17">
        <v>0</v>
      </c>
      <c r="S54" s="17">
        <v>0</v>
      </c>
      <c r="T54" s="17">
        <v>0</v>
      </c>
      <c r="U54" s="17">
        <v>617.69000000000005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  <c r="AA54" s="17">
        <v>617.69000000000005</v>
      </c>
      <c r="AB54" s="18"/>
      <c r="AC54" s="18"/>
      <c r="AD54" s="18"/>
      <c r="AE54" s="18"/>
      <c r="AF54" s="18"/>
      <c r="AJ54" s="51"/>
      <c r="AK54" s="51"/>
    </row>
    <row r="55" spans="1:37" s="19" customFormat="1" ht="10.5" customHeight="1" x14ac:dyDescent="0.2">
      <c r="A55" s="6" t="s">
        <v>55</v>
      </c>
      <c r="B55" s="17">
        <f t="shared" si="2"/>
        <v>0</v>
      </c>
      <c r="C55" s="17">
        <f t="shared" si="2"/>
        <v>0</v>
      </c>
      <c r="D55" s="17">
        <f t="shared" si="2"/>
        <v>0</v>
      </c>
      <c r="E55" s="17">
        <f t="shared" si="2"/>
        <v>0</v>
      </c>
      <c r="F55" s="17">
        <f t="shared" si="2"/>
        <v>0</v>
      </c>
      <c r="G55" s="17">
        <f t="shared" si="2"/>
        <v>0</v>
      </c>
      <c r="H55" s="17">
        <f t="shared" si="2"/>
        <v>0</v>
      </c>
      <c r="I55" s="17">
        <f t="shared" si="2"/>
        <v>0</v>
      </c>
      <c r="J55" s="17">
        <f t="shared" si="2"/>
        <v>0</v>
      </c>
      <c r="K55" s="17">
        <f t="shared" si="2"/>
        <v>0</v>
      </c>
      <c r="L55" s="17"/>
      <c r="M55" s="17"/>
      <c r="N55" s="17"/>
      <c r="O55" s="17"/>
      <c r="P55" s="17"/>
      <c r="Q55" s="6" t="s">
        <v>55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8"/>
      <c r="AC55" s="18"/>
      <c r="AD55" s="18"/>
      <c r="AE55" s="18"/>
      <c r="AF55" s="18"/>
      <c r="AJ55" s="51"/>
      <c r="AK55" s="51"/>
    </row>
    <row r="56" spans="1:37" s="19" customFormat="1" ht="10.5" customHeight="1" x14ac:dyDescent="0.25">
      <c r="A56" s="16" t="s">
        <v>30</v>
      </c>
      <c r="B56" s="25">
        <f t="shared" si="2"/>
        <v>3.9811815999999998</v>
      </c>
      <c r="C56" s="25">
        <f t="shared" si="2"/>
        <v>1.6380854999999999</v>
      </c>
      <c r="D56" s="25">
        <f t="shared" si="2"/>
        <v>0</v>
      </c>
      <c r="E56" s="25">
        <f t="shared" si="2"/>
        <v>73.546840700000004</v>
      </c>
      <c r="F56" s="25">
        <f t="shared" si="2"/>
        <v>409.96412909999998</v>
      </c>
      <c r="G56" s="25">
        <f t="shared" si="2"/>
        <v>28.180187799999999</v>
      </c>
      <c r="H56" s="25">
        <f t="shared" si="2"/>
        <v>0</v>
      </c>
      <c r="I56" s="25">
        <f t="shared" si="2"/>
        <v>190.10153769999999</v>
      </c>
      <c r="J56" s="25">
        <f t="shared" si="2"/>
        <v>6.9348526999999995</v>
      </c>
      <c r="K56" s="25">
        <f t="shared" si="2"/>
        <v>714.34693140000002</v>
      </c>
      <c r="L56" s="25"/>
      <c r="M56" s="25"/>
      <c r="N56" s="25"/>
      <c r="O56" s="25"/>
      <c r="P56" s="17"/>
      <c r="Q56" s="16" t="s">
        <v>30</v>
      </c>
      <c r="R56" s="25">
        <v>342.32</v>
      </c>
      <c r="S56" s="25">
        <v>140.85</v>
      </c>
      <c r="T56" s="25">
        <v>0</v>
      </c>
      <c r="U56" s="25">
        <v>6323.89</v>
      </c>
      <c r="V56" s="25">
        <v>35250.57</v>
      </c>
      <c r="W56" s="25">
        <v>2423.06</v>
      </c>
      <c r="X56" s="25">
        <v>0</v>
      </c>
      <c r="Y56" s="25">
        <v>16345.79</v>
      </c>
      <c r="Z56" s="25">
        <v>596.29</v>
      </c>
      <c r="AA56" s="25">
        <v>61422.78</v>
      </c>
      <c r="AB56" s="18"/>
      <c r="AC56" s="18"/>
      <c r="AD56" s="18"/>
      <c r="AE56" s="18"/>
      <c r="AF56" s="18"/>
      <c r="AJ56" s="51"/>
      <c r="AK56" s="51"/>
    </row>
    <row r="57" spans="1:37" s="19" customFormat="1" ht="10.5" customHeight="1" x14ac:dyDescent="0.2">
      <c r="A57" s="6" t="s">
        <v>56</v>
      </c>
      <c r="B57" s="17">
        <f t="shared" si="2"/>
        <v>3.7314855000000002</v>
      </c>
      <c r="C57" s="17">
        <f t="shared" si="2"/>
        <v>1.6380854999999999</v>
      </c>
      <c r="D57" s="17">
        <f t="shared" si="2"/>
        <v>0</v>
      </c>
      <c r="E57" s="17">
        <f t="shared" si="2"/>
        <v>29.917360899999998</v>
      </c>
      <c r="F57" s="17">
        <f t="shared" si="2"/>
        <v>300.17867360000002</v>
      </c>
      <c r="G57" s="17">
        <f t="shared" si="2"/>
        <v>11.880044999999999</v>
      </c>
      <c r="H57" s="17">
        <f t="shared" si="2"/>
        <v>0</v>
      </c>
      <c r="I57" s="17">
        <f t="shared" si="2"/>
        <v>106.6143034</v>
      </c>
      <c r="J57" s="17">
        <f t="shared" si="2"/>
        <v>3.1661511999999998</v>
      </c>
      <c r="K57" s="17">
        <f t="shared" si="2"/>
        <v>457.12610509999996</v>
      </c>
      <c r="L57" s="17"/>
      <c r="M57" s="17"/>
      <c r="N57" s="17"/>
      <c r="O57" s="17"/>
      <c r="P57" s="17"/>
      <c r="Q57" s="6" t="s">
        <v>56</v>
      </c>
      <c r="R57" s="17">
        <v>320.85000000000002</v>
      </c>
      <c r="S57" s="17">
        <v>140.85</v>
      </c>
      <c r="T57" s="17">
        <v>0</v>
      </c>
      <c r="U57" s="17">
        <v>2572.4299999999998</v>
      </c>
      <c r="V57" s="17">
        <v>25810.720000000001</v>
      </c>
      <c r="W57" s="17">
        <v>1021.5</v>
      </c>
      <c r="X57" s="17">
        <v>0</v>
      </c>
      <c r="Y57" s="17">
        <v>9167.18</v>
      </c>
      <c r="Z57" s="17">
        <v>272.24</v>
      </c>
      <c r="AA57" s="17">
        <v>39305.769999999997</v>
      </c>
      <c r="AB57" s="18"/>
      <c r="AC57" s="18"/>
      <c r="AD57" s="18"/>
      <c r="AE57" s="18"/>
      <c r="AF57" s="18"/>
      <c r="AJ57" s="51"/>
      <c r="AK57" s="51"/>
    </row>
    <row r="58" spans="1:37" s="19" customFormat="1" ht="10.5" customHeight="1" x14ac:dyDescent="0.2">
      <c r="A58" s="6" t="s">
        <v>57</v>
      </c>
      <c r="B58" s="17">
        <f t="shared" si="2"/>
        <v>0.15165519999999999</v>
      </c>
      <c r="C58" s="17">
        <f t="shared" si="2"/>
        <v>0</v>
      </c>
      <c r="D58" s="17">
        <f t="shared" si="2"/>
        <v>0</v>
      </c>
      <c r="E58" s="17">
        <f t="shared" si="2"/>
        <v>10.0627412</v>
      </c>
      <c r="F58" s="17">
        <f t="shared" si="2"/>
        <v>32.397458399999998</v>
      </c>
      <c r="G58" s="17">
        <f t="shared" si="2"/>
        <v>0.46043170000000005</v>
      </c>
      <c r="H58" s="17">
        <f t="shared" si="2"/>
        <v>0</v>
      </c>
      <c r="I58" s="17">
        <f t="shared" si="2"/>
        <v>13.247151499999999</v>
      </c>
      <c r="J58" s="17">
        <f t="shared" si="2"/>
        <v>0.87527379999999999</v>
      </c>
      <c r="K58" s="17">
        <f t="shared" si="2"/>
        <v>57.194828099999995</v>
      </c>
      <c r="L58" s="17"/>
      <c r="M58" s="17"/>
      <c r="N58" s="17"/>
      <c r="O58" s="17"/>
      <c r="P58" s="17"/>
      <c r="Q58" s="6" t="s">
        <v>57</v>
      </c>
      <c r="R58" s="17">
        <v>13.04</v>
      </c>
      <c r="S58" s="17">
        <v>0</v>
      </c>
      <c r="T58" s="17">
        <v>0</v>
      </c>
      <c r="U58" s="17">
        <v>865.24</v>
      </c>
      <c r="V58" s="17">
        <v>2785.68</v>
      </c>
      <c r="W58" s="17">
        <v>39.590000000000003</v>
      </c>
      <c r="X58" s="17">
        <v>0</v>
      </c>
      <c r="Y58" s="17">
        <v>1139.05</v>
      </c>
      <c r="Z58" s="17">
        <v>75.260000000000005</v>
      </c>
      <c r="AA58" s="17">
        <v>4917.87</v>
      </c>
      <c r="AB58" s="18"/>
      <c r="AC58" s="18"/>
      <c r="AD58" s="18"/>
      <c r="AE58" s="18"/>
      <c r="AF58" s="18"/>
      <c r="AJ58" s="51"/>
      <c r="AK58" s="51"/>
    </row>
    <row r="59" spans="1:37" s="19" customFormat="1" ht="10.5" customHeight="1" x14ac:dyDescent="0.2">
      <c r="A59" s="6" t="s">
        <v>58</v>
      </c>
      <c r="B59" s="17">
        <f t="shared" si="2"/>
        <v>4.0821299999999998E-2</v>
      </c>
      <c r="C59" s="17">
        <f t="shared" si="2"/>
        <v>0</v>
      </c>
      <c r="D59" s="17">
        <f t="shared" si="2"/>
        <v>0</v>
      </c>
      <c r="E59" s="17">
        <f t="shared" si="2"/>
        <v>23.033214999999998</v>
      </c>
      <c r="F59" s="17">
        <f t="shared" si="2"/>
        <v>76.454805899999997</v>
      </c>
      <c r="G59" s="17">
        <f t="shared" si="2"/>
        <v>13.285646799999999</v>
      </c>
      <c r="H59" s="17">
        <f t="shared" si="2"/>
        <v>0</v>
      </c>
      <c r="I59" s="17">
        <f t="shared" si="2"/>
        <v>66.266809600000002</v>
      </c>
      <c r="J59" s="17">
        <f t="shared" si="2"/>
        <v>2.8600496</v>
      </c>
      <c r="K59" s="17">
        <f t="shared" si="2"/>
        <v>181.94134819999999</v>
      </c>
      <c r="L59" s="17"/>
      <c r="M59" s="17"/>
      <c r="N59" s="17"/>
      <c r="O59" s="17"/>
      <c r="P59" s="17"/>
      <c r="Q59" s="6" t="s">
        <v>58</v>
      </c>
      <c r="R59" s="17">
        <v>3.51</v>
      </c>
      <c r="S59" s="17">
        <v>0</v>
      </c>
      <c r="T59" s="17">
        <v>0</v>
      </c>
      <c r="U59" s="17">
        <v>1980.5</v>
      </c>
      <c r="V59" s="17">
        <v>6573.93</v>
      </c>
      <c r="W59" s="17">
        <v>1142.3599999999999</v>
      </c>
      <c r="X59" s="17">
        <v>0</v>
      </c>
      <c r="Y59" s="17">
        <v>5697.92</v>
      </c>
      <c r="Z59" s="17">
        <v>245.92</v>
      </c>
      <c r="AA59" s="17">
        <v>15644.14</v>
      </c>
      <c r="AB59" s="18"/>
      <c r="AC59" s="18"/>
      <c r="AD59" s="18"/>
      <c r="AE59" s="18"/>
      <c r="AF59" s="18"/>
      <c r="AJ59" s="51"/>
      <c r="AK59" s="51"/>
    </row>
    <row r="60" spans="1:37" s="19" customFormat="1" ht="11.25" customHeight="1" x14ac:dyDescent="0.2">
      <c r="A60" s="6" t="s">
        <v>59</v>
      </c>
      <c r="B60" s="17">
        <f t="shared" si="2"/>
        <v>0</v>
      </c>
      <c r="C60" s="17">
        <f t="shared" si="2"/>
        <v>0</v>
      </c>
      <c r="D60" s="17">
        <f t="shared" si="2"/>
        <v>0</v>
      </c>
      <c r="E60" s="17">
        <f t="shared" si="2"/>
        <v>10.533639900000001</v>
      </c>
      <c r="F60" s="17">
        <f t="shared" si="2"/>
        <v>0.93319119999999989</v>
      </c>
      <c r="G60" s="17">
        <f t="shared" si="2"/>
        <v>2.5540643000000003</v>
      </c>
      <c r="H60" s="17">
        <f t="shared" si="2"/>
        <v>0</v>
      </c>
      <c r="I60" s="17">
        <f t="shared" si="2"/>
        <v>3.9732731999999999</v>
      </c>
      <c r="J60" s="17">
        <f t="shared" si="2"/>
        <v>3.3378100000000001E-2</v>
      </c>
      <c r="K60" s="17">
        <f t="shared" si="2"/>
        <v>18.027546699999998</v>
      </c>
      <c r="L60" s="17"/>
      <c r="M60" s="17"/>
      <c r="N60" s="17"/>
      <c r="O60" s="17"/>
      <c r="P60" s="17"/>
      <c r="Q60" s="6" t="s">
        <v>59</v>
      </c>
      <c r="R60" s="17">
        <v>0</v>
      </c>
      <c r="S60" s="17">
        <v>0</v>
      </c>
      <c r="T60" s="17">
        <v>0</v>
      </c>
      <c r="U60" s="17">
        <v>905.73</v>
      </c>
      <c r="V60" s="17">
        <v>80.239999999999995</v>
      </c>
      <c r="W60" s="17">
        <v>219.61</v>
      </c>
      <c r="X60" s="17">
        <v>0</v>
      </c>
      <c r="Y60" s="17">
        <v>341.64</v>
      </c>
      <c r="Z60" s="17">
        <v>2.87</v>
      </c>
      <c r="AA60" s="17">
        <v>1550.09</v>
      </c>
      <c r="AB60" s="18"/>
      <c r="AC60" s="18"/>
      <c r="AD60" s="18"/>
      <c r="AE60" s="18"/>
      <c r="AF60" s="18"/>
      <c r="AJ60" s="51"/>
      <c r="AK60" s="51"/>
    </row>
    <row r="61" spans="1:37" s="19" customFormat="1" ht="10.5" customHeight="1" x14ac:dyDescent="0.2">
      <c r="A61" s="27" t="s">
        <v>60</v>
      </c>
      <c r="B61" s="28">
        <f t="shared" si="2"/>
        <v>5.7219599999999995E-2</v>
      </c>
      <c r="C61" s="28">
        <f t="shared" si="2"/>
        <v>0</v>
      </c>
      <c r="D61" s="28">
        <f t="shared" si="2"/>
        <v>0</v>
      </c>
      <c r="E61" s="28">
        <f t="shared" si="2"/>
        <v>0</v>
      </c>
      <c r="F61" s="28">
        <f t="shared" si="2"/>
        <v>0</v>
      </c>
      <c r="G61" s="28">
        <f t="shared" si="2"/>
        <v>0</v>
      </c>
      <c r="H61" s="28">
        <f t="shared" si="2"/>
        <v>0</v>
      </c>
      <c r="I61" s="28">
        <f t="shared" si="2"/>
        <v>0</v>
      </c>
      <c r="J61" s="28">
        <f t="shared" si="2"/>
        <v>0</v>
      </c>
      <c r="K61" s="28">
        <f t="shared" si="2"/>
        <v>5.7219599999999995E-2</v>
      </c>
      <c r="L61" s="17"/>
      <c r="M61" s="17"/>
      <c r="N61" s="17"/>
      <c r="O61" s="17"/>
      <c r="P61" s="17"/>
      <c r="Q61" s="27" t="s">
        <v>60</v>
      </c>
      <c r="R61" s="28">
        <v>4.92</v>
      </c>
      <c r="S61" s="28">
        <v>0</v>
      </c>
      <c r="T61" s="28">
        <v>0</v>
      </c>
      <c r="U61" s="28">
        <v>0</v>
      </c>
      <c r="V61" s="28">
        <v>0</v>
      </c>
      <c r="W61" s="28">
        <v>0</v>
      </c>
      <c r="X61" s="28">
        <v>0</v>
      </c>
      <c r="Y61" s="28">
        <v>0</v>
      </c>
      <c r="Z61" s="28">
        <v>0</v>
      </c>
      <c r="AA61" s="28">
        <v>4.92</v>
      </c>
      <c r="AB61" s="18"/>
      <c r="AC61" s="18"/>
      <c r="AD61" s="18"/>
      <c r="AE61" s="18"/>
      <c r="AF61" s="18"/>
      <c r="AJ61" s="51"/>
      <c r="AK61" s="51"/>
    </row>
    <row r="62" spans="1:37" s="35" customFormat="1" ht="10.5" customHeight="1" thickBot="1" x14ac:dyDescent="0.3">
      <c r="A62" s="32" t="s">
        <v>61</v>
      </c>
      <c r="B62" s="33">
        <f t="shared" si="2"/>
        <v>0</v>
      </c>
      <c r="C62" s="33">
        <f t="shared" si="2"/>
        <v>0.57405680000000003</v>
      </c>
      <c r="D62" s="33">
        <f t="shared" si="2"/>
        <v>0</v>
      </c>
      <c r="E62" s="33">
        <f t="shared" si="2"/>
        <v>77.031537600000007</v>
      </c>
      <c r="F62" s="33">
        <f t="shared" si="2"/>
        <v>4.5227906999999998</v>
      </c>
      <c r="G62" s="33">
        <f t="shared" si="2"/>
        <v>0</v>
      </c>
      <c r="H62" s="33">
        <f t="shared" si="2"/>
        <v>0</v>
      </c>
      <c r="I62" s="33">
        <f t="shared" si="2"/>
        <v>0</v>
      </c>
      <c r="J62" s="33">
        <f t="shared" si="2"/>
        <v>0</v>
      </c>
      <c r="K62" s="33">
        <f t="shared" si="2"/>
        <v>82.12850139999999</v>
      </c>
      <c r="L62" s="25"/>
      <c r="M62" s="25"/>
      <c r="N62" s="25"/>
      <c r="O62" s="25"/>
      <c r="P62" s="25"/>
      <c r="Q62" s="32" t="s">
        <v>61</v>
      </c>
      <c r="R62" s="33">
        <v>0</v>
      </c>
      <c r="S62" s="33">
        <v>49.36</v>
      </c>
      <c r="T62" s="33">
        <v>0</v>
      </c>
      <c r="U62" s="33">
        <v>6623.52</v>
      </c>
      <c r="V62" s="33">
        <v>388.89</v>
      </c>
      <c r="W62" s="33">
        <v>0</v>
      </c>
      <c r="X62" s="33">
        <v>0</v>
      </c>
      <c r="Y62" s="33">
        <v>0</v>
      </c>
      <c r="Z62" s="33">
        <v>0</v>
      </c>
      <c r="AA62" s="33">
        <v>7061.78</v>
      </c>
      <c r="AB62" s="34"/>
      <c r="AC62" s="34"/>
      <c r="AD62" s="34"/>
      <c r="AE62" s="34"/>
      <c r="AF62" s="34"/>
      <c r="AJ62" s="51"/>
      <c r="AK62" s="51"/>
    </row>
    <row r="63" spans="1:37" ht="12" customHeight="1" thickTop="1" x14ac:dyDescent="0.25">
      <c r="A63" s="36" t="s">
        <v>62</v>
      </c>
      <c r="B63" s="36"/>
      <c r="C63" s="36"/>
      <c r="D63" s="36"/>
      <c r="E63" s="36"/>
      <c r="F63" s="36"/>
      <c r="G63" s="36"/>
      <c r="H63" s="6"/>
      <c r="I63" s="6"/>
      <c r="J63" s="6"/>
      <c r="K63" s="6"/>
      <c r="L63" s="6"/>
      <c r="M63" s="6"/>
      <c r="N63" s="6"/>
      <c r="O63" s="6"/>
      <c r="Q63" s="36"/>
      <c r="R63" s="36"/>
      <c r="S63" s="36"/>
      <c r="T63" s="36"/>
      <c r="U63" s="36"/>
      <c r="V63" s="36"/>
      <c r="W63" s="36"/>
      <c r="X63" s="6"/>
      <c r="Y63" s="6"/>
      <c r="Z63" s="6"/>
      <c r="AA63" s="6"/>
    </row>
    <row r="64" spans="1:37" ht="10" customHeight="1" x14ac:dyDescent="0.25">
      <c r="A64" s="36" t="s">
        <v>63</v>
      </c>
      <c r="B64" s="36"/>
      <c r="C64" s="36"/>
      <c r="D64" s="36"/>
      <c r="E64" s="36"/>
      <c r="F64" s="36"/>
      <c r="G64" s="36"/>
      <c r="H64" s="6"/>
      <c r="I64" s="6"/>
      <c r="J64" s="6"/>
      <c r="K64" s="6"/>
      <c r="L64" s="6"/>
      <c r="M64" s="6"/>
      <c r="N64" s="6"/>
      <c r="O64" s="6"/>
      <c r="Q64" s="36"/>
      <c r="R64" s="36"/>
      <c r="S64" s="36"/>
      <c r="T64" s="36"/>
      <c r="U64" s="36"/>
      <c r="V64" s="36"/>
      <c r="W64" s="36"/>
      <c r="X64" s="6"/>
      <c r="Y64" s="6"/>
      <c r="Z64" s="6"/>
      <c r="AA64" s="6"/>
    </row>
    <row r="65" spans="1:27" ht="10" customHeight="1" x14ac:dyDescent="0.25">
      <c r="A65" s="36" t="s">
        <v>64</v>
      </c>
      <c r="B65" s="36"/>
      <c r="C65" s="36"/>
      <c r="D65" s="36"/>
      <c r="E65" s="36"/>
      <c r="F65" s="36"/>
      <c r="G65" s="36"/>
      <c r="H65" s="6"/>
      <c r="I65" s="6"/>
      <c r="J65" s="6"/>
      <c r="K65" s="6"/>
      <c r="L65" s="6"/>
      <c r="M65" s="6"/>
      <c r="N65" s="6"/>
      <c r="O65" s="6"/>
      <c r="Q65" s="36"/>
      <c r="R65" s="36"/>
      <c r="S65" s="36"/>
      <c r="T65" s="36"/>
      <c r="U65" s="36"/>
      <c r="V65" s="36"/>
      <c r="W65" s="36"/>
      <c r="X65" s="6"/>
      <c r="Y65" s="6"/>
      <c r="Z65" s="6"/>
      <c r="AA65" s="6"/>
    </row>
    <row r="66" spans="1:27" ht="10" customHeight="1" x14ac:dyDescent="0.25">
      <c r="A66" s="36" t="s">
        <v>65</v>
      </c>
      <c r="B66" s="36"/>
      <c r="C66" s="36"/>
      <c r="D66" s="36"/>
      <c r="E66" s="36"/>
      <c r="F66" s="36"/>
      <c r="G66" s="36"/>
      <c r="H66" s="6"/>
      <c r="I66" s="6"/>
      <c r="J66" s="6"/>
      <c r="K66" s="6"/>
      <c r="L66" s="6"/>
      <c r="M66" s="6"/>
      <c r="N66" s="6"/>
      <c r="O66" s="6"/>
      <c r="Q66" s="36"/>
      <c r="R66" s="36"/>
      <c r="S66" s="36"/>
      <c r="T66" s="36"/>
      <c r="U66" s="36"/>
      <c r="V66" s="36"/>
      <c r="W66" s="36"/>
      <c r="X66" s="6"/>
      <c r="Y66" s="6"/>
      <c r="Z66" s="6"/>
      <c r="AA66" s="6"/>
    </row>
    <row r="67" spans="1:27" ht="10" customHeight="1" x14ac:dyDescent="0.25">
      <c r="A67" s="36" t="s">
        <v>66</v>
      </c>
      <c r="B67" s="36"/>
      <c r="C67" s="36"/>
      <c r="D67" s="36"/>
      <c r="E67" s="36"/>
      <c r="F67" s="36"/>
      <c r="G67" s="36"/>
      <c r="H67" s="6"/>
      <c r="I67" s="6"/>
      <c r="J67" s="6"/>
      <c r="K67" s="6"/>
      <c r="L67" s="6"/>
      <c r="M67" s="6"/>
      <c r="N67" s="6"/>
      <c r="O67" s="6"/>
      <c r="Q67" s="36"/>
      <c r="R67" s="36"/>
      <c r="S67" s="36"/>
      <c r="T67" s="36"/>
      <c r="U67" s="36"/>
      <c r="V67" s="36"/>
      <c r="W67" s="36"/>
      <c r="X67" s="6"/>
      <c r="Y67" s="6"/>
      <c r="Z67" s="6"/>
      <c r="AA67" s="6"/>
    </row>
    <row r="68" spans="1:27" x14ac:dyDescent="0.25">
      <c r="A68" s="36" t="s">
        <v>81</v>
      </c>
      <c r="H68" s="6"/>
      <c r="I68" s="6"/>
      <c r="J68" s="6"/>
      <c r="K68" s="6"/>
      <c r="L68" s="6"/>
      <c r="M68" s="6"/>
      <c r="N68" s="6"/>
      <c r="O68" s="6"/>
      <c r="Q68" s="48"/>
    </row>
    <row r="69" spans="1:27" x14ac:dyDescent="0.25">
      <c r="A69" s="36" t="s">
        <v>78</v>
      </c>
    </row>
    <row r="70" spans="1:27" x14ac:dyDescent="0.25">
      <c r="A70" s="36" t="s">
        <v>115</v>
      </c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R70" s="37"/>
      <c r="S70" s="37"/>
      <c r="T70" s="37"/>
      <c r="U70" s="37"/>
      <c r="V70" s="37"/>
      <c r="W70" s="37"/>
      <c r="X70" s="37"/>
      <c r="Y70" s="37"/>
      <c r="Z70" s="37"/>
      <c r="AA70" s="37"/>
    </row>
    <row r="71" spans="1:27" x14ac:dyDescent="0.25">
      <c r="A71" s="52" t="s">
        <v>114</v>
      </c>
    </row>
  </sheetData>
  <dataValidations count="1">
    <dataValidation type="list" allowBlank="1" showInputMessage="1" showErrorMessage="1" sqref="M4" xr:uid="{DA6FD639-A527-4E95-BA05-3035FE12E6A9}">
      <formula1>$AD$5:$AD$7</formula1>
    </dataValidation>
  </dataValidations>
  <hyperlinks>
    <hyperlink ref="A71" r:id="rId1" xr:uid="{AB68D13B-348A-458D-8E32-8468D1CB98B1}"/>
  </hyperlinks>
  <pageMargins left="0.51181102362204722" right="0.51181102362204722" top="0.51181102362204722" bottom="0.51181102362204722" header="0.27559055118110237" footer="0.27559055118110237"/>
  <pageSetup paperSize="9" scale="94" firstPageNumber="27" orientation="portrait" useFirstPageNumber="1" r:id="rId2"/>
  <headerFooter alignWithMargins="0">
    <oddHeader>&amp;R&amp;"Arial,Bold"ENERGY</oddHeader>
    <oddFooter>&amp;C29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DFBEA-857A-4BF2-BCAD-1C24D4A0BB11}">
  <sheetPr>
    <pageSetUpPr fitToPage="1"/>
  </sheetPr>
  <dimension ref="A1:AL71"/>
  <sheetViews>
    <sheetView zoomScaleNormal="100" workbookViewId="0"/>
  </sheetViews>
  <sheetFormatPr defaultColWidth="9.1796875" defaultRowHeight="12.5" x14ac:dyDescent="0.25"/>
  <cols>
    <col min="1" max="1" width="19.1796875" style="11" customWidth="1"/>
    <col min="2" max="2" width="6.453125" style="11" customWidth="1"/>
    <col min="3" max="3" width="11.54296875" style="11" customWidth="1"/>
    <col min="4" max="4" width="7.1796875" style="11" customWidth="1"/>
    <col min="5" max="5" width="9" style="11" customWidth="1"/>
    <col min="6" max="6" width="6.81640625" style="11" customWidth="1"/>
    <col min="7" max="7" width="9.54296875" style="11" customWidth="1"/>
    <col min="8" max="8" width="8.453125" style="11" customWidth="1"/>
    <col min="9" max="9" width="8.54296875" style="11" customWidth="1"/>
    <col min="10" max="10" width="5.26953125" style="11" customWidth="1"/>
    <col min="11" max="12" width="7.453125" style="11" customWidth="1"/>
    <col min="13" max="13" width="32.81640625" style="11" customWidth="1"/>
    <col min="14" max="15" width="7.453125" style="11" customWidth="1"/>
    <col min="16" max="16" width="9.1796875" style="11" customWidth="1"/>
    <col min="17" max="17" width="19.1796875" style="11" customWidth="1"/>
    <col min="18" max="18" width="6.453125" style="11" customWidth="1"/>
    <col min="19" max="19" width="11.54296875" style="11" customWidth="1"/>
    <col min="20" max="20" width="7.1796875" style="11" customWidth="1"/>
    <col min="21" max="21" width="9" style="11" customWidth="1"/>
    <col min="22" max="22" width="6.81640625" style="11" customWidth="1"/>
    <col min="23" max="23" width="9.54296875" style="11" customWidth="1"/>
    <col min="24" max="24" width="8.453125" style="11" customWidth="1"/>
    <col min="25" max="25" width="8.54296875" style="11" customWidth="1"/>
    <col min="26" max="26" width="5.26953125" style="11" customWidth="1"/>
    <col min="27" max="27" width="7.453125" style="11" customWidth="1"/>
    <col min="28" max="29" width="9.26953125" style="11" customWidth="1"/>
    <col min="30" max="30" width="23.81640625" style="11" customWidth="1"/>
    <col min="31" max="31" width="9.26953125" style="11" customWidth="1"/>
    <col min="32" max="32" width="9.7265625" style="11" customWidth="1"/>
    <col min="33" max="16384" width="9.1796875" style="11"/>
  </cols>
  <sheetData>
    <row r="1" spans="1:38" s="4" customFormat="1" ht="21.75" customHeight="1" x14ac:dyDescent="0.5">
      <c r="A1" s="1" t="s">
        <v>105</v>
      </c>
      <c r="B1" s="2"/>
      <c r="C1" s="2"/>
      <c r="D1" s="2"/>
      <c r="E1" s="2"/>
      <c r="F1" s="2"/>
      <c r="G1" s="2"/>
      <c r="H1" s="3"/>
      <c r="J1" s="5"/>
      <c r="Q1" s="1" t="str">
        <f>A1</f>
        <v>Aggregate energy balance 2019</v>
      </c>
      <c r="R1" s="2"/>
      <c r="S1" s="2"/>
      <c r="T1" s="2"/>
      <c r="U1" s="2"/>
      <c r="V1" s="2"/>
      <c r="W1" s="2"/>
      <c r="X1" s="3"/>
      <c r="Z1" s="5"/>
    </row>
    <row r="2" spans="1:38" ht="23.5" thickBot="1" x14ac:dyDescent="0.55000000000000004">
      <c r="A2" s="1" t="s">
        <v>0</v>
      </c>
      <c r="B2" s="6"/>
      <c r="C2" s="6"/>
      <c r="D2" s="6"/>
      <c r="E2" s="6"/>
      <c r="F2" s="6"/>
      <c r="G2" s="7"/>
      <c r="H2" s="8"/>
      <c r="I2" s="9"/>
      <c r="J2" s="9"/>
      <c r="K2" s="40" t="str">
        <f>M4</f>
        <v>Terawatt hours</v>
      </c>
      <c r="L2" s="10"/>
      <c r="M2" s="10"/>
      <c r="N2" s="10"/>
      <c r="O2" s="10"/>
      <c r="Q2" s="1" t="s">
        <v>0</v>
      </c>
      <c r="R2" s="6"/>
      <c r="S2" s="6"/>
      <c r="T2" s="6"/>
      <c r="U2" s="6"/>
      <c r="V2" s="6"/>
      <c r="W2" s="7"/>
      <c r="X2" s="8"/>
      <c r="Y2" s="9"/>
      <c r="Z2" s="9"/>
      <c r="AA2" s="10" t="s">
        <v>1</v>
      </c>
    </row>
    <row r="3" spans="1:38" s="15" customFormat="1" ht="33.75" customHeight="1" thickTop="1" x14ac:dyDescent="0.25">
      <c r="A3" s="12"/>
      <c r="B3" s="13" t="s">
        <v>2</v>
      </c>
      <c r="C3" s="14" t="s">
        <v>3</v>
      </c>
      <c r="D3" s="13" t="s">
        <v>4</v>
      </c>
      <c r="E3" s="13" t="s">
        <v>5</v>
      </c>
      <c r="F3" s="14" t="s">
        <v>6</v>
      </c>
      <c r="G3" s="14" t="s">
        <v>7</v>
      </c>
      <c r="H3" s="13" t="s">
        <v>8</v>
      </c>
      <c r="I3" s="13" t="s">
        <v>9</v>
      </c>
      <c r="J3" s="13" t="s">
        <v>10</v>
      </c>
      <c r="K3" s="13" t="s">
        <v>11</v>
      </c>
      <c r="L3" s="38"/>
      <c r="M3" s="43" t="s">
        <v>76</v>
      </c>
      <c r="N3" s="44"/>
      <c r="O3" s="38"/>
      <c r="Q3" s="12"/>
      <c r="R3" s="13" t="s">
        <v>2</v>
      </c>
      <c r="S3" s="14" t="s">
        <v>70</v>
      </c>
      <c r="T3" s="13" t="s">
        <v>4</v>
      </c>
      <c r="U3" s="13" t="s">
        <v>5</v>
      </c>
      <c r="V3" s="14" t="s">
        <v>71</v>
      </c>
      <c r="W3" s="14" t="s">
        <v>72</v>
      </c>
      <c r="X3" s="13" t="s">
        <v>8</v>
      </c>
      <c r="Y3" s="13" t="s">
        <v>9</v>
      </c>
      <c r="Z3" s="13" t="s">
        <v>10</v>
      </c>
      <c r="AA3" s="13" t="s">
        <v>11</v>
      </c>
    </row>
    <row r="4" spans="1:38" s="19" customFormat="1" ht="10.5" customHeight="1" x14ac:dyDescent="0.25">
      <c r="A4" s="16" t="s">
        <v>12</v>
      </c>
      <c r="B4" s="17"/>
      <c r="C4" s="18"/>
      <c r="D4" s="18"/>
      <c r="E4" s="18"/>
      <c r="F4" s="18"/>
      <c r="G4" s="18"/>
      <c r="H4" s="18"/>
      <c r="I4" s="18"/>
      <c r="J4" s="18"/>
      <c r="K4" s="18"/>
      <c r="L4" s="18"/>
      <c r="M4" s="45" t="s">
        <v>68</v>
      </c>
      <c r="N4" s="46">
        <f>IF(M4=AD5,AE5,IF(M4=AD6,AE6,AE7))</f>
        <v>1.163E-2</v>
      </c>
      <c r="O4" s="18"/>
      <c r="Q4" s="16" t="s">
        <v>12</v>
      </c>
      <c r="R4" s="17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</row>
    <row r="5" spans="1:38" s="19" customFormat="1" ht="10.5" customHeight="1" x14ac:dyDescent="0.2">
      <c r="A5" s="6" t="s">
        <v>79</v>
      </c>
      <c r="B5" s="17">
        <f>R5*$N$4</f>
        <v>20.755595800000002</v>
      </c>
      <c r="C5" s="17">
        <f t="shared" ref="C5:K19" si="0">S5*$N$4</f>
        <v>0</v>
      </c>
      <c r="D5" s="17">
        <f t="shared" si="0"/>
        <v>668.7310475999999</v>
      </c>
      <c r="E5" s="17">
        <f t="shared" si="0"/>
        <v>0</v>
      </c>
      <c r="F5" s="17">
        <f t="shared" si="0"/>
        <v>436.56612589999997</v>
      </c>
      <c r="G5" s="17">
        <f t="shared" si="0"/>
        <v>135.14641499999999</v>
      </c>
      <c r="H5" s="17">
        <f t="shared" si="0"/>
        <v>222.77137069999998</v>
      </c>
      <c r="I5" s="17">
        <f t="shared" si="0"/>
        <v>0</v>
      </c>
      <c r="J5" s="17">
        <f t="shared" si="0"/>
        <v>0</v>
      </c>
      <c r="K5" s="17">
        <f t="shared" si="0"/>
        <v>1483.9705549999999</v>
      </c>
      <c r="L5" s="17"/>
      <c r="M5" s="17"/>
      <c r="N5" s="17"/>
      <c r="O5" s="17"/>
      <c r="P5" s="17"/>
      <c r="Q5" s="6" t="s">
        <v>79</v>
      </c>
      <c r="R5" s="17">
        <v>1784.66</v>
      </c>
      <c r="S5" s="17">
        <v>0</v>
      </c>
      <c r="T5" s="17">
        <v>57500.52</v>
      </c>
      <c r="U5" s="17">
        <v>0</v>
      </c>
      <c r="V5" s="17">
        <v>37537.93</v>
      </c>
      <c r="W5" s="17">
        <v>11620.5</v>
      </c>
      <c r="X5" s="17">
        <v>19154.89</v>
      </c>
      <c r="Y5" s="17">
        <v>0</v>
      </c>
      <c r="Z5" s="17">
        <v>0</v>
      </c>
      <c r="AA5" s="17">
        <v>127598.5</v>
      </c>
      <c r="AB5" s="18"/>
      <c r="AC5" s="18" t="s">
        <v>67</v>
      </c>
      <c r="AD5" s="18" t="s">
        <v>1</v>
      </c>
      <c r="AE5" s="18">
        <v>1</v>
      </c>
      <c r="AF5" s="18"/>
      <c r="AJ5" s="51"/>
      <c r="AK5" s="51"/>
      <c r="AL5" s="51"/>
    </row>
    <row r="6" spans="1:38" s="19" customFormat="1" ht="10.5" customHeight="1" x14ac:dyDescent="0.2">
      <c r="A6" s="6" t="s">
        <v>13</v>
      </c>
      <c r="B6" s="17">
        <f t="shared" ref="B6:K43" si="1">R6*$N$4</f>
        <v>49.267238599999999</v>
      </c>
      <c r="C6" s="17">
        <f t="shared" si="0"/>
        <v>7.2424662</v>
      </c>
      <c r="D6" s="17">
        <f t="shared" si="0"/>
        <v>655.83535470000004</v>
      </c>
      <c r="E6" s="17">
        <f t="shared" si="0"/>
        <v>403.40469279999996</v>
      </c>
      <c r="F6" s="17">
        <f t="shared" si="0"/>
        <v>503.6223799</v>
      </c>
      <c r="G6" s="17">
        <f t="shared" si="0"/>
        <v>64.929824800000006</v>
      </c>
      <c r="H6" s="17">
        <f t="shared" si="0"/>
        <v>0</v>
      </c>
      <c r="I6" s="17">
        <f t="shared" si="0"/>
        <v>24.555582000000001</v>
      </c>
      <c r="J6" s="17">
        <f t="shared" si="0"/>
        <v>0</v>
      </c>
      <c r="K6" s="17">
        <f t="shared" si="0"/>
        <v>1708.8574227000001</v>
      </c>
      <c r="L6" s="17"/>
      <c r="M6" s="17"/>
      <c r="N6" s="17"/>
      <c r="O6" s="17"/>
      <c r="P6" s="17"/>
      <c r="Q6" s="6" t="s">
        <v>13</v>
      </c>
      <c r="R6" s="17">
        <v>4236.22</v>
      </c>
      <c r="S6" s="17">
        <v>622.74</v>
      </c>
      <c r="T6" s="17">
        <v>56391.69</v>
      </c>
      <c r="U6" s="17">
        <v>34686.559999999998</v>
      </c>
      <c r="V6" s="17">
        <v>43303.73</v>
      </c>
      <c r="W6" s="17">
        <v>5582.96</v>
      </c>
      <c r="X6" s="17">
        <v>0</v>
      </c>
      <c r="Y6" s="17">
        <v>2111.4</v>
      </c>
      <c r="Z6" s="17">
        <v>0</v>
      </c>
      <c r="AA6" s="17">
        <v>146935.29</v>
      </c>
      <c r="AB6" s="18"/>
      <c r="AC6" s="18"/>
      <c r="AD6" s="18" t="s">
        <v>69</v>
      </c>
      <c r="AE6" s="42">
        <v>4.1868000000000002E-2</v>
      </c>
      <c r="AF6" s="18"/>
      <c r="AJ6" s="51"/>
      <c r="AK6" s="51"/>
    </row>
    <row r="7" spans="1:38" s="19" customFormat="1" ht="10.5" customHeight="1" x14ac:dyDescent="0.2">
      <c r="A7" s="6" t="s">
        <v>14</v>
      </c>
      <c r="B7" s="17">
        <f t="shared" si="1"/>
        <v>-5.7310313999999991</v>
      </c>
      <c r="C7" s="17">
        <f t="shared" si="0"/>
        <v>-9.1528100000000001E-2</v>
      </c>
      <c r="D7" s="17">
        <f t="shared" si="0"/>
        <v>-571.46400779999999</v>
      </c>
      <c r="E7" s="17">
        <f t="shared" si="0"/>
        <v>-263.30727049999996</v>
      </c>
      <c r="F7" s="17">
        <f t="shared" si="0"/>
        <v>-91.793961799999991</v>
      </c>
      <c r="G7" s="17">
        <f t="shared" si="0"/>
        <v>-3.5154000999999999</v>
      </c>
      <c r="H7" s="17">
        <f t="shared" si="0"/>
        <v>0</v>
      </c>
      <c r="I7" s="17">
        <f t="shared" si="0"/>
        <v>-3.3851440999999998</v>
      </c>
      <c r="J7" s="17">
        <f t="shared" si="0"/>
        <v>0</v>
      </c>
      <c r="K7" s="17">
        <f t="shared" si="0"/>
        <v>-939.28822749999995</v>
      </c>
      <c r="L7" s="17"/>
      <c r="M7" s="17"/>
      <c r="N7" s="17"/>
      <c r="O7" s="17"/>
      <c r="P7" s="17"/>
      <c r="Q7" s="6" t="s">
        <v>14</v>
      </c>
      <c r="R7" s="17">
        <v>-492.78</v>
      </c>
      <c r="S7" s="17">
        <v>-7.87</v>
      </c>
      <c r="T7" s="17">
        <v>-49137.06</v>
      </c>
      <c r="U7" s="17">
        <v>-22640.35</v>
      </c>
      <c r="V7" s="17">
        <v>-7892.86</v>
      </c>
      <c r="W7" s="17">
        <v>-302.27</v>
      </c>
      <c r="X7" s="17">
        <v>0</v>
      </c>
      <c r="Y7" s="17">
        <v>-291.07</v>
      </c>
      <c r="Z7" s="17">
        <v>0</v>
      </c>
      <c r="AA7" s="17">
        <v>-80764.25</v>
      </c>
      <c r="AB7" s="18"/>
      <c r="AC7" s="18"/>
      <c r="AD7" s="18" t="s">
        <v>68</v>
      </c>
      <c r="AE7" s="41">
        <v>1.163E-2</v>
      </c>
      <c r="AF7" s="18"/>
      <c r="AJ7" s="51"/>
      <c r="AK7" s="51"/>
    </row>
    <row r="8" spans="1:38" s="19" customFormat="1" ht="10.5" customHeight="1" x14ac:dyDescent="0.2">
      <c r="A8" s="6" t="s">
        <v>15</v>
      </c>
      <c r="B8" s="17">
        <f t="shared" si="1"/>
        <v>0</v>
      </c>
      <c r="C8" s="17">
        <f t="shared" si="0"/>
        <v>0</v>
      </c>
      <c r="D8" s="17">
        <f t="shared" si="0"/>
        <v>0</v>
      </c>
      <c r="E8" s="17">
        <f t="shared" si="0"/>
        <v>-28.339635099999999</v>
      </c>
      <c r="F8" s="17">
        <f t="shared" si="0"/>
        <v>0</v>
      </c>
      <c r="G8" s="17">
        <f t="shared" si="0"/>
        <v>0</v>
      </c>
      <c r="H8" s="17">
        <f t="shared" si="0"/>
        <v>0</v>
      </c>
      <c r="I8" s="17">
        <f t="shared" si="0"/>
        <v>0</v>
      </c>
      <c r="J8" s="17">
        <f t="shared" si="0"/>
        <v>0</v>
      </c>
      <c r="K8" s="17">
        <f t="shared" si="0"/>
        <v>-28.339635099999999</v>
      </c>
      <c r="L8" s="17"/>
      <c r="M8" s="17"/>
      <c r="N8" s="17"/>
      <c r="O8" s="17"/>
      <c r="P8" s="17"/>
      <c r="Q8" s="6" t="s">
        <v>15</v>
      </c>
      <c r="R8" s="17">
        <v>0</v>
      </c>
      <c r="S8" s="17">
        <v>0</v>
      </c>
      <c r="T8" s="17">
        <v>0</v>
      </c>
      <c r="U8" s="17">
        <v>-2436.77</v>
      </c>
      <c r="V8" s="17">
        <v>0</v>
      </c>
      <c r="W8" s="17">
        <v>0</v>
      </c>
      <c r="X8" s="17">
        <v>0</v>
      </c>
      <c r="Y8" s="17">
        <v>0</v>
      </c>
      <c r="Z8" s="17">
        <v>0</v>
      </c>
      <c r="AA8" s="17">
        <v>-2436.77</v>
      </c>
      <c r="AB8" s="18"/>
      <c r="AC8" s="18"/>
      <c r="AD8" s="18"/>
      <c r="AE8" s="18"/>
      <c r="AF8" s="18"/>
      <c r="AJ8" s="51"/>
      <c r="AK8" s="51"/>
    </row>
    <row r="9" spans="1:38" s="19" customFormat="1" ht="10.5" customHeight="1" x14ac:dyDescent="0.2">
      <c r="A9" s="6" t="s">
        <v>16</v>
      </c>
      <c r="B9" s="24">
        <f t="shared" si="1"/>
        <v>-0.96075429999999995</v>
      </c>
      <c r="C9" s="24">
        <f t="shared" si="0"/>
        <v>1.3069793999999999</v>
      </c>
      <c r="D9" s="24">
        <f t="shared" si="0"/>
        <v>-1.1271796000000001</v>
      </c>
      <c r="E9" s="24">
        <f t="shared" si="0"/>
        <v>-3.2625638999999995</v>
      </c>
      <c r="F9" s="24">
        <f t="shared" si="0"/>
        <v>0.83922079999999999</v>
      </c>
      <c r="G9" s="24">
        <f t="shared" si="0"/>
        <v>-3.1401000000000003E-3</v>
      </c>
      <c r="H9" s="24">
        <f t="shared" si="0"/>
        <v>0</v>
      </c>
      <c r="I9" s="24">
        <f t="shared" si="0"/>
        <v>0</v>
      </c>
      <c r="J9" s="24">
        <f t="shared" si="0"/>
        <v>0</v>
      </c>
      <c r="K9" s="24">
        <f t="shared" si="0"/>
        <v>-3.2074377000000003</v>
      </c>
      <c r="L9" s="20"/>
      <c r="M9" s="20"/>
      <c r="N9" s="20"/>
      <c r="O9" s="20"/>
      <c r="P9" s="20"/>
      <c r="Q9" s="6" t="s">
        <v>73</v>
      </c>
      <c r="R9" s="24">
        <v>-82.61</v>
      </c>
      <c r="S9" s="24">
        <v>112.38</v>
      </c>
      <c r="T9" s="24">
        <v>-96.92</v>
      </c>
      <c r="U9" s="24">
        <v>-280.52999999999997</v>
      </c>
      <c r="V9" s="24">
        <v>72.16</v>
      </c>
      <c r="W9" s="24">
        <v>-0.27</v>
      </c>
      <c r="X9" s="24">
        <v>0</v>
      </c>
      <c r="Y9" s="24">
        <v>0</v>
      </c>
      <c r="Z9" s="24">
        <v>0</v>
      </c>
      <c r="AA9" s="24">
        <v>-275.79000000000002</v>
      </c>
      <c r="AB9" s="18"/>
      <c r="AC9" s="18"/>
      <c r="AD9" s="18"/>
      <c r="AE9" s="18"/>
      <c r="AF9" s="18"/>
      <c r="AJ9" s="51"/>
      <c r="AK9" s="51"/>
    </row>
    <row r="10" spans="1:38" s="23" customFormat="1" ht="10.5" customHeight="1" x14ac:dyDescent="0.25">
      <c r="A10" s="21" t="s">
        <v>17</v>
      </c>
      <c r="B10" s="22">
        <f t="shared" si="1"/>
        <v>63.331048699999997</v>
      </c>
      <c r="C10" s="22">
        <f t="shared" si="0"/>
        <v>8.458033799999999</v>
      </c>
      <c r="D10" s="22">
        <f t="shared" si="0"/>
        <v>751.97521489999997</v>
      </c>
      <c r="E10" s="22">
        <f t="shared" si="0"/>
        <v>108.49510699999999</v>
      </c>
      <c r="F10" s="22">
        <f t="shared" si="0"/>
        <v>849.23376480000002</v>
      </c>
      <c r="G10" s="22">
        <f t="shared" si="0"/>
        <v>196.55769959999998</v>
      </c>
      <c r="H10" s="22">
        <f t="shared" si="0"/>
        <v>222.77137069999998</v>
      </c>
      <c r="I10" s="22">
        <f t="shared" si="0"/>
        <v>21.1704379</v>
      </c>
      <c r="J10" s="22">
        <f t="shared" si="0"/>
        <v>0</v>
      </c>
      <c r="K10" s="22">
        <f t="shared" si="0"/>
        <v>2221.9927936999998</v>
      </c>
      <c r="L10" s="25"/>
      <c r="M10" s="25"/>
      <c r="N10" s="25"/>
      <c r="O10" s="25"/>
      <c r="P10" s="17"/>
      <c r="Q10" s="21" t="s">
        <v>17</v>
      </c>
      <c r="R10" s="22">
        <v>5445.49</v>
      </c>
      <c r="S10" s="22">
        <v>727.26</v>
      </c>
      <c r="T10" s="22">
        <v>64658.23</v>
      </c>
      <c r="U10" s="22">
        <v>9328.9</v>
      </c>
      <c r="V10" s="22">
        <v>73020.960000000006</v>
      </c>
      <c r="W10" s="22">
        <v>16900.919999999998</v>
      </c>
      <c r="X10" s="22">
        <v>19154.89</v>
      </c>
      <c r="Y10" s="22">
        <v>1820.33</v>
      </c>
      <c r="Z10" s="22">
        <v>0</v>
      </c>
      <c r="AA10" s="22">
        <v>191056.99</v>
      </c>
      <c r="AB10" s="18"/>
      <c r="AC10" s="18"/>
      <c r="AD10" s="18"/>
      <c r="AE10" s="18"/>
      <c r="AF10" s="18"/>
      <c r="AJ10" s="51"/>
      <c r="AK10" s="51"/>
    </row>
    <row r="11" spans="1:38" s="23" customFormat="1" ht="11.25" customHeight="1" x14ac:dyDescent="0.2">
      <c r="A11" s="21" t="s">
        <v>18</v>
      </c>
      <c r="B11" s="24">
        <f t="shared" si="1"/>
        <v>-0.36146039999999996</v>
      </c>
      <c r="C11" s="24">
        <f t="shared" si="0"/>
        <v>4.7915600000000003E-2</v>
      </c>
      <c r="D11" s="24">
        <f t="shared" si="0"/>
        <v>0.3376189</v>
      </c>
      <c r="E11" s="24">
        <f t="shared" si="0"/>
        <v>-0.1657275</v>
      </c>
      <c r="F11" s="24">
        <f t="shared" si="0"/>
        <v>-1.1249699</v>
      </c>
      <c r="G11" s="24">
        <f t="shared" si="0"/>
        <v>0</v>
      </c>
      <c r="H11" s="24">
        <f t="shared" si="0"/>
        <v>0</v>
      </c>
      <c r="I11" s="24">
        <f t="shared" si="0"/>
        <v>-8.3852299999999991E-2</v>
      </c>
      <c r="J11" s="24">
        <f t="shared" si="0"/>
        <v>0</v>
      </c>
      <c r="K11" s="24">
        <f t="shared" si="0"/>
        <v>-1.3503593</v>
      </c>
      <c r="L11" s="24"/>
      <c r="M11" s="24"/>
      <c r="N11" s="24"/>
      <c r="O11" s="24"/>
      <c r="P11" s="17"/>
      <c r="Q11" s="21" t="s">
        <v>74</v>
      </c>
      <c r="R11" s="24">
        <v>-31.08</v>
      </c>
      <c r="S11" s="24">
        <v>4.12</v>
      </c>
      <c r="T11" s="24">
        <v>29.03</v>
      </c>
      <c r="U11" s="24">
        <v>-14.25</v>
      </c>
      <c r="V11" s="24">
        <v>-96.73</v>
      </c>
      <c r="W11" s="24">
        <v>0</v>
      </c>
      <c r="X11" s="24">
        <v>0</v>
      </c>
      <c r="Y11" s="24">
        <v>-7.21</v>
      </c>
      <c r="Z11" s="24">
        <v>0</v>
      </c>
      <c r="AA11" s="24">
        <v>-116.11</v>
      </c>
      <c r="AB11" s="18"/>
      <c r="AC11" s="18"/>
      <c r="AD11" s="18"/>
      <c r="AE11" s="18"/>
      <c r="AF11" s="18"/>
      <c r="AJ11" s="51"/>
      <c r="AK11" s="51"/>
    </row>
    <row r="12" spans="1:38" s="23" customFormat="1" ht="10.5" customHeight="1" x14ac:dyDescent="0.25">
      <c r="A12" s="21" t="s">
        <v>19</v>
      </c>
      <c r="B12" s="22">
        <f t="shared" si="1"/>
        <v>63.692509099999995</v>
      </c>
      <c r="C12" s="22">
        <f t="shared" si="0"/>
        <v>8.4100018999999993</v>
      </c>
      <c r="D12" s="22">
        <f t="shared" si="0"/>
        <v>751.63759599999992</v>
      </c>
      <c r="E12" s="22">
        <f t="shared" si="0"/>
        <v>108.66083449999999</v>
      </c>
      <c r="F12" s="22">
        <f t="shared" si="0"/>
        <v>850.35873470000001</v>
      </c>
      <c r="G12" s="22">
        <f t="shared" si="0"/>
        <v>196.55769959999998</v>
      </c>
      <c r="H12" s="22">
        <f t="shared" si="0"/>
        <v>222.77137069999998</v>
      </c>
      <c r="I12" s="22">
        <f t="shared" si="0"/>
        <v>21.2542902</v>
      </c>
      <c r="J12" s="22">
        <f t="shared" si="0"/>
        <v>0</v>
      </c>
      <c r="K12" s="22">
        <f t="shared" si="0"/>
        <v>2223.3430367000001</v>
      </c>
      <c r="L12" s="25"/>
      <c r="M12" s="25"/>
      <c r="N12" s="25"/>
      <c r="O12" s="25"/>
      <c r="P12" s="17"/>
      <c r="Q12" s="21" t="s">
        <v>19</v>
      </c>
      <c r="R12" s="22">
        <v>5476.57</v>
      </c>
      <c r="S12" s="22">
        <v>723.13</v>
      </c>
      <c r="T12" s="22">
        <v>64629.2</v>
      </c>
      <c r="U12" s="22">
        <v>9343.15</v>
      </c>
      <c r="V12" s="22">
        <v>73117.69</v>
      </c>
      <c r="W12" s="22">
        <v>16900.919999999998</v>
      </c>
      <c r="X12" s="22">
        <v>19154.89</v>
      </c>
      <c r="Y12" s="22">
        <v>1827.54</v>
      </c>
      <c r="Z12" s="22">
        <v>0</v>
      </c>
      <c r="AA12" s="22">
        <v>191173.09</v>
      </c>
      <c r="AB12" s="18"/>
      <c r="AC12" s="18"/>
      <c r="AD12" s="18"/>
      <c r="AE12" s="18"/>
      <c r="AF12" s="18"/>
      <c r="AJ12" s="51"/>
      <c r="AK12" s="51"/>
    </row>
    <row r="13" spans="1:38" s="19" customFormat="1" ht="10.5" customHeight="1" x14ac:dyDescent="0.2">
      <c r="A13" s="6" t="s">
        <v>20</v>
      </c>
      <c r="B13" s="24">
        <f t="shared" si="1"/>
        <v>0</v>
      </c>
      <c r="C13" s="24">
        <f t="shared" si="0"/>
        <v>0.27865479999999998</v>
      </c>
      <c r="D13" s="24">
        <f t="shared" si="0"/>
        <v>-4.1346976</v>
      </c>
      <c r="E13" s="24">
        <f t="shared" si="0"/>
        <v>4.1173688999999998</v>
      </c>
      <c r="F13" s="24">
        <f t="shared" si="0"/>
        <v>4.4221912000000003</v>
      </c>
      <c r="G13" s="24">
        <f t="shared" si="0"/>
        <v>-4.7072424999999996</v>
      </c>
      <c r="H13" s="24">
        <f t="shared" si="0"/>
        <v>-82.199793299999996</v>
      </c>
      <c r="I13" s="24">
        <f t="shared" si="0"/>
        <v>82.199793299999996</v>
      </c>
      <c r="J13" s="24">
        <f t="shared" si="0"/>
        <v>0</v>
      </c>
      <c r="K13" s="24">
        <f t="shared" si="0"/>
        <v>-2.3841499999999998E-2</v>
      </c>
      <c r="L13" s="24"/>
      <c r="M13" s="24"/>
      <c r="N13" s="24"/>
      <c r="O13" s="24"/>
      <c r="P13" s="17"/>
      <c r="Q13" s="6" t="s">
        <v>20</v>
      </c>
      <c r="R13" s="24">
        <v>0</v>
      </c>
      <c r="S13" s="24">
        <v>23.96</v>
      </c>
      <c r="T13" s="24">
        <v>-355.52</v>
      </c>
      <c r="U13" s="24">
        <v>354.03</v>
      </c>
      <c r="V13" s="24">
        <v>380.24</v>
      </c>
      <c r="W13" s="24">
        <v>-404.75</v>
      </c>
      <c r="X13" s="24">
        <v>-7067.91</v>
      </c>
      <c r="Y13" s="24">
        <v>7067.91</v>
      </c>
      <c r="Z13" s="24">
        <v>0</v>
      </c>
      <c r="AA13" s="24">
        <v>-2.0499999999999998</v>
      </c>
      <c r="AB13" s="18"/>
      <c r="AC13" s="18"/>
      <c r="AD13" s="18"/>
      <c r="AE13" s="18"/>
      <c r="AF13" s="18"/>
      <c r="AJ13" s="51"/>
      <c r="AK13" s="51"/>
    </row>
    <row r="14" spans="1:38" s="19" customFormat="1" ht="10.5" customHeight="1" x14ac:dyDescent="0.25">
      <c r="A14" s="16" t="s">
        <v>21</v>
      </c>
      <c r="B14" s="25">
        <f t="shared" si="1"/>
        <v>-48.575486199999993</v>
      </c>
      <c r="C14" s="25">
        <f t="shared" si="0"/>
        <v>4.0313068999999997</v>
      </c>
      <c r="D14" s="25">
        <f t="shared" si="0"/>
        <v>-747.50278209999999</v>
      </c>
      <c r="E14" s="25">
        <f t="shared" si="0"/>
        <v>739.86082539999995</v>
      </c>
      <c r="F14" s="25">
        <f t="shared" si="0"/>
        <v>-301.01661510000002</v>
      </c>
      <c r="G14" s="25">
        <f t="shared" si="0"/>
        <v>-125.04517850000001</v>
      </c>
      <c r="H14" s="25">
        <f t="shared" si="0"/>
        <v>-140.5715774</v>
      </c>
      <c r="I14" s="25">
        <f t="shared" si="0"/>
        <v>243.13515179999999</v>
      </c>
      <c r="J14" s="25">
        <f t="shared" si="0"/>
        <v>18.423082999999998</v>
      </c>
      <c r="K14" s="25">
        <f t="shared" si="0"/>
        <v>-357.26127219999995</v>
      </c>
      <c r="L14" s="25"/>
      <c r="M14" s="25"/>
      <c r="N14" s="25"/>
      <c r="O14" s="25"/>
      <c r="P14" s="17"/>
      <c r="Q14" s="16" t="s">
        <v>21</v>
      </c>
      <c r="R14" s="25">
        <v>-4176.74</v>
      </c>
      <c r="S14" s="25">
        <v>346.63</v>
      </c>
      <c r="T14" s="25">
        <v>-64273.67</v>
      </c>
      <c r="U14" s="25">
        <v>63616.58</v>
      </c>
      <c r="V14" s="25">
        <v>-25882.77</v>
      </c>
      <c r="W14" s="25">
        <v>-10751.95</v>
      </c>
      <c r="X14" s="25">
        <v>-12086.98</v>
      </c>
      <c r="Y14" s="25">
        <v>20905.86</v>
      </c>
      <c r="Z14" s="25">
        <v>1584.1</v>
      </c>
      <c r="AA14" s="25">
        <v>-30718.94</v>
      </c>
      <c r="AB14" s="18"/>
      <c r="AC14" s="18"/>
      <c r="AD14" s="18"/>
      <c r="AE14" s="18"/>
      <c r="AF14" s="18"/>
      <c r="AJ14" s="51"/>
      <c r="AK14" s="51"/>
    </row>
    <row r="15" spans="1:38" s="19" customFormat="1" ht="10.5" customHeight="1" x14ac:dyDescent="0.2">
      <c r="A15" s="6" t="s">
        <v>22</v>
      </c>
      <c r="B15" s="17">
        <f t="shared" si="1"/>
        <v>-21.371753200000001</v>
      </c>
      <c r="C15" s="17">
        <f t="shared" si="0"/>
        <v>-4.9858972999999995</v>
      </c>
      <c r="D15" s="17">
        <f t="shared" si="0"/>
        <v>0</v>
      </c>
      <c r="E15" s="17">
        <f t="shared" si="0"/>
        <v>-3.6840350999999996</v>
      </c>
      <c r="F15" s="17">
        <f t="shared" si="0"/>
        <v>-273.0780987</v>
      </c>
      <c r="G15" s="17">
        <f t="shared" si="0"/>
        <v>-122.8990946</v>
      </c>
      <c r="H15" s="17">
        <f t="shared" si="0"/>
        <v>-140.5715774</v>
      </c>
      <c r="I15" s="17">
        <f t="shared" si="0"/>
        <v>243.13515179999999</v>
      </c>
      <c r="J15" s="17">
        <f t="shared" si="0"/>
        <v>0</v>
      </c>
      <c r="K15" s="17">
        <f t="shared" si="0"/>
        <v>-323.45542080000001</v>
      </c>
      <c r="L15" s="17"/>
      <c r="M15" s="17"/>
      <c r="N15" s="17"/>
      <c r="O15" s="17"/>
      <c r="P15" s="17"/>
      <c r="Q15" s="6" t="s">
        <v>22</v>
      </c>
      <c r="R15" s="17">
        <v>-1837.64</v>
      </c>
      <c r="S15" s="17">
        <v>-428.71</v>
      </c>
      <c r="T15" s="17">
        <v>0</v>
      </c>
      <c r="U15" s="17">
        <v>-316.77</v>
      </c>
      <c r="V15" s="17">
        <v>-23480.49</v>
      </c>
      <c r="W15" s="17">
        <v>-10567.42</v>
      </c>
      <c r="X15" s="17">
        <v>-12086.98</v>
      </c>
      <c r="Y15" s="17">
        <v>20905.86</v>
      </c>
      <c r="Z15" s="17">
        <v>0</v>
      </c>
      <c r="AA15" s="17">
        <v>-27812.16</v>
      </c>
      <c r="AB15" s="18"/>
      <c r="AC15" s="18"/>
      <c r="AD15" s="18"/>
      <c r="AE15" s="18"/>
      <c r="AF15" s="18"/>
      <c r="AJ15" s="51"/>
      <c r="AK15" s="51"/>
    </row>
    <row r="16" spans="1:38" s="19" customFormat="1" ht="10.5" customHeight="1" x14ac:dyDescent="0.2">
      <c r="A16" s="6" t="s">
        <v>23</v>
      </c>
      <c r="B16" s="17">
        <f t="shared" si="1"/>
        <v>-21.2785969</v>
      </c>
      <c r="C16" s="17">
        <f t="shared" si="0"/>
        <v>0</v>
      </c>
      <c r="D16" s="17">
        <f t="shared" si="0"/>
        <v>0</v>
      </c>
      <c r="E16" s="17">
        <f t="shared" si="0"/>
        <v>-1.2670885000000001</v>
      </c>
      <c r="F16" s="17">
        <f t="shared" si="0"/>
        <v>-245.11213549999997</v>
      </c>
      <c r="G16" s="17">
        <f t="shared" si="0"/>
        <v>-60.038828299999999</v>
      </c>
      <c r="H16" s="17">
        <f t="shared" si="0"/>
        <v>-140.5715774</v>
      </c>
      <c r="I16" s="17">
        <f t="shared" si="0"/>
        <v>204.31258360000001</v>
      </c>
      <c r="J16" s="17">
        <f t="shared" si="0"/>
        <v>0</v>
      </c>
      <c r="K16" s="17">
        <f t="shared" si="0"/>
        <v>-263.95587559999996</v>
      </c>
      <c r="L16" s="17"/>
      <c r="M16" s="17"/>
      <c r="N16" s="17"/>
      <c r="O16" s="17"/>
      <c r="P16" s="17"/>
      <c r="Q16" s="6" t="s">
        <v>23</v>
      </c>
      <c r="R16" s="17">
        <v>-1829.63</v>
      </c>
      <c r="S16" s="17">
        <v>0</v>
      </c>
      <c r="T16" s="17">
        <v>0</v>
      </c>
      <c r="U16" s="17">
        <v>-108.95</v>
      </c>
      <c r="V16" s="17">
        <v>-21075.85</v>
      </c>
      <c r="W16" s="17">
        <v>-5162.41</v>
      </c>
      <c r="X16" s="17">
        <v>-12086.98</v>
      </c>
      <c r="Y16" s="17">
        <v>17567.72</v>
      </c>
      <c r="Z16" s="17">
        <v>0</v>
      </c>
      <c r="AA16" s="17">
        <v>-22696.12</v>
      </c>
      <c r="AB16" s="18"/>
      <c r="AC16" s="18"/>
      <c r="AD16" s="18"/>
      <c r="AE16" s="18"/>
      <c r="AF16" s="18"/>
      <c r="AJ16" s="51"/>
      <c r="AK16" s="51"/>
    </row>
    <row r="17" spans="1:37" s="19" customFormat="1" ht="10.5" customHeight="1" x14ac:dyDescent="0.2">
      <c r="A17" s="6" t="s">
        <v>24</v>
      </c>
      <c r="B17" s="17">
        <f t="shared" si="1"/>
        <v>-9.3156299999999997E-2</v>
      </c>
      <c r="C17" s="17">
        <f t="shared" si="0"/>
        <v>-4.9858972999999995</v>
      </c>
      <c r="D17" s="17">
        <f t="shared" si="0"/>
        <v>0</v>
      </c>
      <c r="E17" s="17">
        <f t="shared" si="0"/>
        <v>-2.4169465999999997</v>
      </c>
      <c r="F17" s="17">
        <f t="shared" si="0"/>
        <v>-27.965963199999997</v>
      </c>
      <c r="G17" s="17">
        <f t="shared" si="0"/>
        <v>-62.860266299999999</v>
      </c>
      <c r="H17" s="17">
        <f t="shared" si="0"/>
        <v>0</v>
      </c>
      <c r="I17" s="17">
        <f t="shared" si="0"/>
        <v>38.822568199999999</v>
      </c>
      <c r="J17" s="17">
        <f t="shared" si="0"/>
        <v>0</v>
      </c>
      <c r="K17" s="17">
        <f t="shared" si="0"/>
        <v>-59.4995452</v>
      </c>
      <c r="L17" s="17"/>
      <c r="M17" s="17"/>
      <c r="N17" s="17"/>
      <c r="O17" s="17"/>
      <c r="P17" s="17"/>
      <c r="Q17" s="6" t="s">
        <v>24</v>
      </c>
      <c r="R17" s="17">
        <v>-8.01</v>
      </c>
      <c r="S17" s="17">
        <v>-428.71</v>
      </c>
      <c r="T17" s="17">
        <v>0</v>
      </c>
      <c r="U17" s="17">
        <v>-207.82</v>
      </c>
      <c r="V17" s="17">
        <v>-2404.64</v>
      </c>
      <c r="W17" s="17">
        <v>-5405.01</v>
      </c>
      <c r="X17" s="17">
        <v>0</v>
      </c>
      <c r="Y17" s="17">
        <v>3338.14</v>
      </c>
      <c r="Z17" s="17">
        <v>0</v>
      </c>
      <c r="AA17" s="17">
        <v>-5116.04</v>
      </c>
      <c r="AB17" s="18"/>
      <c r="AC17" s="18"/>
      <c r="AD17" s="18"/>
      <c r="AE17" s="18"/>
      <c r="AF17" s="18"/>
      <c r="AJ17" s="51"/>
      <c r="AK17" s="51"/>
    </row>
    <row r="18" spans="1:37" s="26" customFormat="1" ht="10.5" customHeight="1" x14ac:dyDescent="0.2">
      <c r="A18" s="6" t="s">
        <v>25</v>
      </c>
      <c r="B18" s="17">
        <f t="shared" si="1"/>
        <v>-4.1984299999999995E-2</v>
      </c>
      <c r="C18" s="17">
        <f t="shared" si="0"/>
        <v>-1.3490799999999999E-2</v>
      </c>
      <c r="D18" s="17">
        <f t="shared" si="0"/>
        <v>0</v>
      </c>
      <c r="E18" s="17">
        <f t="shared" si="0"/>
        <v>-0.50730059999999999</v>
      </c>
      <c r="F18" s="17">
        <f t="shared" si="0"/>
        <v>-27.938516400000001</v>
      </c>
      <c r="G18" s="17">
        <f t="shared" si="0"/>
        <v>-2.1460838999999998</v>
      </c>
      <c r="H18" s="17">
        <f t="shared" si="0"/>
        <v>0</v>
      </c>
      <c r="I18" s="17">
        <f t="shared" si="0"/>
        <v>0</v>
      </c>
      <c r="J18" s="17">
        <f t="shared" si="0"/>
        <v>18.423082999999998</v>
      </c>
      <c r="K18" s="17">
        <f t="shared" si="0"/>
        <v>-12.224176699999999</v>
      </c>
      <c r="L18" s="17"/>
      <c r="M18" s="17"/>
      <c r="N18" s="17"/>
      <c r="O18" s="17"/>
      <c r="P18" s="17"/>
      <c r="Q18" s="6" t="s">
        <v>25</v>
      </c>
      <c r="R18" s="17">
        <v>-3.61</v>
      </c>
      <c r="S18" s="17">
        <v>-1.1599999999999999</v>
      </c>
      <c r="T18" s="17">
        <v>0</v>
      </c>
      <c r="U18" s="17">
        <v>-43.62</v>
      </c>
      <c r="V18" s="17">
        <v>-2402.2800000000002</v>
      </c>
      <c r="W18" s="17">
        <v>-184.53</v>
      </c>
      <c r="X18" s="17">
        <v>0</v>
      </c>
      <c r="Y18" s="17">
        <v>0</v>
      </c>
      <c r="Z18" s="17">
        <v>1584.1</v>
      </c>
      <c r="AA18" s="17">
        <v>-1051.0899999999999</v>
      </c>
      <c r="AB18" s="18"/>
      <c r="AC18" s="18"/>
      <c r="AD18" s="18"/>
      <c r="AE18" s="18"/>
      <c r="AF18" s="18"/>
      <c r="AJ18" s="51"/>
      <c r="AK18" s="51"/>
    </row>
    <row r="19" spans="1:37" s="19" customFormat="1" ht="10.5" customHeight="1" x14ac:dyDescent="0.2">
      <c r="A19" s="6" t="s">
        <v>26</v>
      </c>
      <c r="B19" s="17">
        <f t="shared" si="1"/>
        <v>0</v>
      </c>
      <c r="C19" s="17">
        <f t="shared" si="0"/>
        <v>0</v>
      </c>
      <c r="D19" s="17">
        <f t="shared" si="0"/>
        <v>-752.19595229999993</v>
      </c>
      <c r="E19" s="17">
        <f t="shared" si="0"/>
        <v>749.73481169999991</v>
      </c>
      <c r="F19" s="17">
        <f t="shared" si="0"/>
        <v>0</v>
      </c>
      <c r="G19" s="17">
        <f t="shared" si="0"/>
        <v>0</v>
      </c>
      <c r="H19" s="17">
        <f t="shared" si="0"/>
        <v>0</v>
      </c>
      <c r="I19" s="17">
        <f t="shared" si="0"/>
        <v>0</v>
      </c>
      <c r="J19" s="17">
        <f t="shared" si="0"/>
        <v>0</v>
      </c>
      <c r="K19" s="17">
        <f t="shared" si="0"/>
        <v>-2.4611405999999998</v>
      </c>
      <c r="L19" s="17"/>
      <c r="M19" s="17"/>
      <c r="N19" s="17"/>
      <c r="O19" s="17"/>
      <c r="P19" s="17"/>
      <c r="Q19" s="6" t="s">
        <v>26</v>
      </c>
      <c r="R19" s="17">
        <v>0</v>
      </c>
      <c r="S19" s="17">
        <v>0</v>
      </c>
      <c r="T19" s="17">
        <v>-64677.21</v>
      </c>
      <c r="U19" s="17">
        <v>64465.59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-211.62</v>
      </c>
      <c r="AB19" s="18"/>
      <c r="AC19" s="18"/>
      <c r="AD19" s="18"/>
      <c r="AE19" s="18"/>
      <c r="AF19" s="18"/>
      <c r="AJ19" s="51"/>
      <c r="AK19" s="51"/>
    </row>
    <row r="20" spans="1:37" s="19" customFormat="1" ht="10.5" customHeight="1" x14ac:dyDescent="0.2">
      <c r="A20" s="6" t="s">
        <v>27</v>
      </c>
      <c r="B20" s="17">
        <f t="shared" si="1"/>
        <v>-15.994622699999999</v>
      </c>
      <c r="C20" s="17">
        <f t="shared" si="1"/>
        <v>15.031542399999999</v>
      </c>
      <c r="D20" s="17">
        <f t="shared" si="1"/>
        <v>0</v>
      </c>
      <c r="E20" s="17">
        <f t="shared" si="1"/>
        <v>0</v>
      </c>
      <c r="F20" s="17">
        <f t="shared" si="1"/>
        <v>0</v>
      </c>
      <c r="G20" s="17">
        <f t="shared" si="1"/>
        <v>0</v>
      </c>
      <c r="H20" s="17">
        <f t="shared" si="1"/>
        <v>0</v>
      </c>
      <c r="I20" s="17">
        <f t="shared" si="1"/>
        <v>0</v>
      </c>
      <c r="J20" s="17">
        <f t="shared" si="1"/>
        <v>0</v>
      </c>
      <c r="K20" s="17">
        <f t="shared" si="1"/>
        <v>-0.9630803</v>
      </c>
      <c r="L20" s="17"/>
      <c r="M20" s="17"/>
      <c r="N20" s="17"/>
      <c r="O20" s="17"/>
      <c r="P20" s="17"/>
      <c r="Q20" s="6" t="s">
        <v>27</v>
      </c>
      <c r="R20" s="17">
        <v>-1375.29</v>
      </c>
      <c r="S20" s="17">
        <v>1292.48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-82.81</v>
      </c>
      <c r="AB20" s="18"/>
      <c r="AC20" s="18"/>
      <c r="AD20" s="18"/>
      <c r="AE20" s="18"/>
      <c r="AF20" s="18"/>
      <c r="AJ20" s="51"/>
      <c r="AK20" s="51"/>
    </row>
    <row r="21" spans="1:37" s="19" customFormat="1" ht="10.5" customHeight="1" x14ac:dyDescent="0.2">
      <c r="A21" s="6" t="s">
        <v>28</v>
      </c>
      <c r="B21" s="17">
        <f t="shared" si="1"/>
        <v>-10.0319217</v>
      </c>
      <c r="C21" s="17">
        <f t="shared" si="1"/>
        <v>-7.5104213999999994</v>
      </c>
      <c r="D21" s="17">
        <f t="shared" si="1"/>
        <v>0</v>
      </c>
      <c r="E21" s="17">
        <f t="shared" si="1"/>
        <v>0</v>
      </c>
      <c r="F21" s="17">
        <f t="shared" si="1"/>
        <v>0</v>
      </c>
      <c r="G21" s="17">
        <f t="shared" si="1"/>
        <v>0</v>
      </c>
      <c r="H21" s="17">
        <f t="shared" si="1"/>
        <v>0</v>
      </c>
      <c r="I21" s="17">
        <f t="shared" si="1"/>
        <v>0</v>
      </c>
      <c r="J21" s="17">
        <f t="shared" si="1"/>
        <v>0</v>
      </c>
      <c r="K21" s="17">
        <f t="shared" si="1"/>
        <v>-17.542459400000002</v>
      </c>
      <c r="L21" s="17"/>
      <c r="M21" s="17"/>
      <c r="N21" s="17"/>
      <c r="O21" s="17"/>
      <c r="P21" s="17"/>
      <c r="Q21" s="6" t="s">
        <v>28</v>
      </c>
      <c r="R21" s="17">
        <v>-862.59</v>
      </c>
      <c r="S21" s="17">
        <v>-645.78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-1508.38</v>
      </c>
      <c r="AB21" s="18"/>
      <c r="AC21" s="18"/>
      <c r="AD21" s="18"/>
      <c r="AE21" s="18"/>
      <c r="AF21" s="18"/>
      <c r="AJ21" s="51"/>
      <c r="AK21" s="51"/>
    </row>
    <row r="22" spans="1:37" s="19" customFormat="1" ht="10.5" customHeight="1" x14ac:dyDescent="0.2">
      <c r="A22" s="6" t="s">
        <v>29</v>
      </c>
      <c r="B22" s="17">
        <f t="shared" si="1"/>
        <v>-1.1350879999999999</v>
      </c>
      <c r="C22" s="17">
        <f t="shared" si="1"/>
        <v>1.5094576999999998</v>
      </c>
      <c r="D22" s="17">
        <f t="shared" si="1"/>
        <v>0</v>
      </c>
      <c r="E22" s="17">
        <f t="shared" si="1"/>
        <v>-0.53509629999999997</v>
      </c>
      <c r="F22" s="17">
        <f t="shared" si="1"/>
        <v>0</v>
      </c>
      <c r="G22" s="17">
        <f t="shared" si="1"/>
        <v>0</v>
      </c>
      <c r="H22" s="17">
        <f t="shared" si="1"/>
        <v>0</v>
      </c>
      <c r="I22" s="17">
        <f t="shared" si="1"/>
        <v>0</v>
      </c>
      <c r="J22" s="17">
        <f t="shared" si="1"/>
        <v>0</v>
      </c>
      <c r="K22" s="17">
        <f t="shared" si="1"/>
        <v>-0.16061030000000001</v>
      </c>
      <c r="L22" s="17"/>
      <c r="M22" s="17"/>
      <c r="N22" s="17"/>
      <c r="O22" s="17"/>
      <c r="P22" s="17"/>
      <c r="Q22" s="6" t="s">
        <v>29</v>
      </c>
      <c r="R22" s="17">
        <v>-97.6</v>
      </c>
      <c r="S22" s="17">
        <v>129.79</v>
      </c>
      <c r="T22" s="17">
        <v>0</v>
      </c>
      <c r="U22" s="17">
        <v>-46.01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-13.81</v>
      </c>
      <c r="AB22" s="18"/>
      <c r="AC22" s="18"/>
      <c r="AD22" s="18"/>
      <c r="AE22" s="18"/>
      <c r="AF22" s="18"/>
      <c r="AJ22" s="51"/>
      <c r="AK22" s="51"/>
    </row>
    <row r="23" spans="1:37" s="19" customFormat="1" ht="10.5" customHeight="1" x14ac:dyDescent="0.2">
      <c r="A23" s="27" t="s">
        <v>77</v>
      </c>
      <c r="B23" s="28">
        <f t="shared" si="1"/>
        <v>0</v>
      </c>
      <c r="C23" s="28">
        <f t="shared" si="1"/>
        <v>0</v>
      </c>
      <c r="D23" s="28">
        <f t="shared" si="1"/>
        <v>4.6931702</v>
      </c>
      <c r="E23" s="28">
        <f t="shared" si="1"/>
        <v>-5.1476705999999997</v>
      </c>
      <c r="F23" s="28">
        <f t="shared" si="1"/>
        <v>0</v>
      </c>
      <c r="G23" s="28">
        <f t="shared" si="1"/>
        <v>0</v>
      </c>
      <c r="H23" s="28">
        <f t="shared" si="1"/>
        <v>0</v>
      </c>
      <c r="I23" s="28">
        <f t="shared" si="1"/>
        <v>0</v>
      </c>
      <c r="J23" s="28">
        <f t="shared" si="1"/>
        <v>0</v>
      </c>
      <c r="K23" s="28">
        <f t="shared" si="1"/>
        <v>-0.45450039999999997</v>
      </c>
      <c r="L23" s="17"/>
      <c r="M23" s="17"/>
      <c r="N23" s="17"/>
      <c r="O23" s="17"/>
      <c r="P23" s="17"/>
      <c r="Q23" s="27" t="s">
        <v>77</v>
      </c>
      <c r="R23" s="28">
        <v>0</v>
      </c>
      <c r="S23" s="28">
        <v>0</v>
      </c>
      <c r="T23" s="28">
        <v>403.54</v>
      </c>
      <c r="U23" s="28">
        <v>-442.62</v>
      </c>
      <c r="V23" s="28">
        <v>0</v>
      </c>
      <c r="W23" s="28">
        <v>0</v>
      </c>
      <c r="X23" s="28">
        <v>0</v>
      </c>
      <c r="Y23" s="28">
        <v>0</v>
      </c>
      <c r="Z23" s="28">
        <v>0</v>
      </c>
      <c r="AA23" s="28">
        <v>-39.08</v>
      </c>
      <c r="AB23" s="18"/>
      <c r="AC23" s="18"/>
      <c r="AD23" s="18"/>
      <c r="AE23" s="18"/>
      <c r="AF23" s="18"/>
      <c r="AJ23" s="51"/>
      <c r="AK23" s="51"/>
    </row>
    <row r="24" spans="1:37" s="19" customFormat="1" ht="10.5" customHeight="1" x14ac:dyDescent="0.25">
      <c r="A24" s="16" t="s">
        <v>31</v>
      </c>
      <c r="B24" s="25">
        <f t="shared" si="1"/>
        <v>0</v>
      </c>
      <c r="C24" s="25">
        <f t="shared" si="1"/>
        <v>5.1689534999999998</v>
      </c>
      <c r="D24" s="25">
        <f t="shared" si="1"/>
        <v>0</v>
      </c>
      <c r="E24" s="25">
        <f t="shared" si="1"/>
        <v>47.543091099999998</v>
      </c>
      <c r="F24" s="25">
        <f t="shared" si="1"/>
        <v>61.302776700000003</v>
      </c>
      <c r="G24" s="25">
        <f t="shared" si="1"/>
        <v>0</v>
      </c>
      <c r="H24" s="25">
        <f t="shared" si="1"/>
        <v>0</v>
      </c>
      <c r="I24" s="25">
        <f t="shared" si="1"/>
        <v>22.428455</v>
      </c>
      <c r="J24" s="25">
        <f t="shared" si="1"/>
        <v>3.9935093999999998</v>
      </c>
      <c r="K24" s="25">
        <f t="shared" si="1"/>
        <v>140.4367857</v>
      </c>
      <c r="L24" s="25"/>
      <c r="M24" s="25"/>
      <c r="N24" s="25"/>
      <c r="O24" s="25"/>
      <c r="P24" s="17"/>
      <c r="Q24" s="16" t="s">
        <v>31</v>
      </c>
      <c r="R24" s="25">
        <v>0</v>
      </c>
      <c r="S24" s="25">
        <v>444.45</v>
      </c>
      <c r="T24" s="25">
        <v>0</v>
      </c>
      <c r="U24" s="25">
        <v>4087.97</v>
      </c>
      <c r="V24" s="25">
        <v>5271.09</v>
      </c>
      <c r="W24" s="25">
        <v>0</v>
      </c>
      <c r="X24" s="25">
        <v>0</v>
      </c>
      <c r="Y24" s="25">
        <v>1928.5</v>
      </c>
      <c r="Z24" s="25">
        <v>343.38</v>
      </c>
      <c r="AA24" s="25">
        <v>12075.39</v>
      </c>
      <c r="AB24" s="18"/>
      <c r="AC24" s="18"/>
      <c r="AD24" s="18"/>
      <c r="AE24" s="18"/>
      <c r="AF24" s="18"/>
      <c r="AJ24" s="51"/>
      <c r="AK24" s="51"/>
    </row>
    <row r="25" spans="1:37" s="19" customFormat="1" ht="10.5" customHeight="1" x14ac:dyDescent="0.2">
      <c r="A25" s="6" t="s">
        <v>22</v>
      </c>
      <c r="B25" s="17">
        <f t="shared" si="1"/>
        <v>0</v>
      </c>
      <c r="C25" s="17">
        <f t="shared" si="1"/>
        <v>0</v>
      </c>
      <c r="D25" s="17">
        <f t="shared" si="1"/>
        <v>0</v>
      </c>
      <c r="E25" s="17">
        <f t="shared" si="1"/>
        <v>0</v>
      </c>
      <c r="F25" s="17">
        <f t="shared" si="1"/>
        <v>0</v>
      </c>
      <c r="G25" s="17">
        <f t="shared" si="1"/>
        <v>0</v>
      </c>
      <c r="H25" s="17">
        <f t="shared" si="1"/>
        <v>0</v>
      </c>
      <c r="I25" s="17">
        <f t="shared" si="1"/>
        <v>14.524590700000001</v>
      </c>
      <c r="J25" s="17">
        <f t="shared" si="1"/>
        <v>0</v>
      </c>
      <c r="K25" s="17">
        <f t="shared" si="1"/>
        <v>14.524590700000001</v>
      </c>
      <c r="L25" s="17"/>
      <c r="M25" s="17"/>
      <c r="N25" s="17"/>
      <c r="O25" s="17"/>
      <c r="P25" s="17"/>
      <c r="Q25" s="6" t="s">
        <v>22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1248.8900000000001</v>
      </c>
      <c r="Z25" s="17">
        <v>0</v>
      </c>
      <c r="AA25" s="17">
        <v>1248.8900000000001</v>
      </c>
      <c r="AB25" s="18"/>
      <c r="AC25" s="18"/>
      <c r="AD25" s="18"/>
      <c r="AE25" s="18"/>
      <c r="AF25" s="18"/>
      <c r="AJ25" s="51"/>
      <c r="AK25" s="51"/>
    </row>
    <row r="26" spans="1:37" s="19" customFormat="1" ht="10.5" customHeight="1" x14ac:dyDescent="0.2">
      <c r="A26" s="6" t="s">
        <v>32</v>
      </c>
      <c r="B26" s="17">
        <f t="shared" si="1"/>
        <v>0</v>
      </c>
      <c r="C26" s="17">
        <f t="shared" si="1"/>
        <v>0</v>
      </c>
      <c r="D26" s="17">
        <f t="shared" si="1"/>
        <v>0</v>
      </c>
      <c r="E26" s="17">
        <f t="shared" si="1"/>
        <v>7.0559210000000006</v>
      </c>
      <c r="F26" s="17">
        <f t="shared" si="1"/>
        <v>54.877085399999999</v>
      </c>
      <c r="G26" s="17">
        <f t="shared" si="1"/>
        <v>0</v>
      </c>
      <c r="H26" s="17">
        <f t="shared" si="1"/>
        <v>0</v>
      </c>
      <c r="I26" s="17">
        <f t="shared" si="1"/>
        <v>0.60173620000000005</v>
      </c>
      <c r="J26" s="17">
        <f t="shared" si="1"/>
        <v>0</v>
      </c>
      <c r="K26" s="17">
        <f t="shared" si="1"/>
        <v>62.534742600000001</v>
      </c>
      <c r="L26" s="17"/>
      <c r="M26" s="17"/>
      <c r="N26" s="17"/>
      <c r="O26" s="17"/>
      <c r="P26" s="17"/>
      <c r="Q26" s="6" t="s">
        <v>32</v>
      </c>
      <c r="R26" s="17">
        <v>0</v>
      </c>
      <c r="S26" s="17">
        <v>0</v>
      </c>
      <c r="T26" s="17">
        <v>0</v>
      </c>
      <c r="U26" s="17">
        <v>606.70000000000005</v>
      </c>
      <c r="V26" s="17">
        <v>4718.58</v>
      </c>
      <c r="W26" s="17">
        <v>0</v>
      </c>
      <c r="X26" s="17">
        <v>0</v>
      </c>
      <c r="Y26" s="17">
        <v>51.74</v>
      </c>
      <c r="Z26" s="17">
        <v>0</v>
      </c>
      <c r="AA26" s="17">
        <v>5377.02</v>
      </c>
      <c r="AB26" s="18"/>
      <c r="AC26" s="18"/>
      <c r="AD26" s="18"/>
      <c r="AE26" s="18"/>
      <c r="AF26" s="18"/>
      <c r="AJ26" s="51"/>
      <c r="AK26" s="51"/>
    </row>
    <row r="27" spans="1:37" s="19" customFormat="1" ht="10.5" customHeight="1" x14ac:dyDescent="0.2">
      <c r="A27" s="6" t="s">
        <v>26</v>
      </c>
      <c r="B27" s="17">
        <f t="shared" si="1"/>
        <v>0</v>
      </c>
      <c r="C27" s="17">
        <f t="shared" si="1"/>
        <v>0</v>
      </c>
      <c r="D27" s="17">
        <f t="shared" si="1"/>
        <v>0</v>
      </c>
      <c r="E27" s="17">
        <f t="shared" si="1"/>
        <v>40.4871701</v>
      </c>
      <c r="F27" s="17">
        <f t="shared" si="1"/>
        <v>2.1056115000000002</v>
      </c>
      <c r="G27" s="17">
        <f t="shared" si="1"/>
        <v>0</v>
      </c>
      <c r="H27" s="17">
        <f t="shared" si="1"/>
        <v>0</v>
      </c>
      <c r="I27" s="17">
        <f t="shared" si="1"/>
        <v>4.8370332999999999</v>
      </c>
      <c r="J27" s="17">
        <f t="shared" si="1"/>
        <v>3.9935093999999998</v>
      </c>
      <c r="K27" s="17">
        <f t="shared" si="1"/>
        <v>51.423324299999997</v>
      </c>
      <c r="L27" s="17"/>
      <c r="M27" s="17"/>
      <c r="N27" s="17"/>
      <c r="O27" s="17"/>
      <c r="P27" s="17"/>
      <c r="Q27" s="6" t="s">
        <v>26</v>
      </c>
      <c r="R27" s="17">
        <v>0</v>
      </c>
      <c r="S27" s="17">
        <v>0</v>
      </c>
      <c r="T27" s="17">
        <v>0</v>
      </c>
      <c r="U27" s="17">
        <v>3481.27</v>
      </c>
      <c r="V27" s="17">
        <v>181.05</v>
      </c>
      <c r="W27" s="17">
        <v>0</v>
      </c>
      <c r="X27" s="17">
        <v>0</v>
      </c>
      <c r="Y27" s="17">
        <v>415.91</v>
      </c>
      <c r="Z27" s="17">
        <v>343.38</v>
      </c>
      <c r="AA27" s="17">
        <v>4421.6099999999997</v>
      </c>
      <c r="AB27" s="18"/>
      <c r="AC27" s="18"/>
      <c r="AD27" s="18"/>
      <c r="AE27" s="18"/>
      <c r="AF27" s="18"/>
      <c r="AJ27" s="51"/>
      <c r="AK27" s="51"/>
    </row>
    <row r="28" spans="1:37" s="19" customFormat="1" ht="10.5" customHeight="1" x14ac:dyDescent="0.2">
      <c r="A28" s="6" t="s">
        <v>33</v>
      </c>
      <c r="B28" s="17">
        <f t="shared" si="1"/>
        <v>0</v>
      </c>
      <c r="C28" s="17">
        <f t="shared" si="1"/>
        <v>0</v>
      </c>
      <c r="D28" s="17">
        <f t="shared" si="1"/>
        <v>0</v>
      </c>
      <c r="E28" s="17">
        <f t="shared" si="1"/>
        <v>0</v>
      </c>
      <c r="F28" s="17">
        <f t="shared" si="1"/>
        <v>2.2445899999999998E-2</v>
      </c>
      <c r="G28" s="17">
        <f t="shared" si="1"/>
        <v>0</v>
      </c>
      <c r="H28" s="17">
        <f t="shared" si="1"/>
        <v>0</v>
      </c>
      <c r="I28" s="17">
        <f t="shared" si="1"/>
        <v>0.36820579999999997</v>
      </c>
      <c r="J28" s="17">
        <f t="shared" si="1"/>
        <v>0</v>
      </c>
      <c r="K28" s="17">
        <f t="shared" si="1"/>
        <v>0.39053539999999998</v>
      </c>
      <c r="L28" s="17"/>
      <c r="M28" s="17"/>
      <c r="N28" s="17"/>
      <c r="O28" s="17"/>
      <c r="P28" s="17"/>
      <c r="Q28" s="6" t="s">
        <v>33</v>
      </c>
      <c r="R28" s="17">
        <v>0</v>
      </c>
      <c r="S28" s="17">
        <v>0</v>
      </c>
      <c r="T28" s="17">
        <v>0</v>
      </c>
      <c r="U28" s="17">
        <v>0</v>
      </c>
      <c r="V28" s="17">
        <v>1.93</v>
      </c>
      <c r="W28" s="17">
        <v>0</v>
      </c>
      <c r="X28" s="17">
        <v>0</v>
      </c>
      <c r="Y28" s="17">
        <v>31.66</v>
      </c>
      <c r="Z28" s="17">
        <v>0</v>
      </c>
      <c r="AA28" s="17">
        <v>33.58</v>
      </c>
      <c r="AB28" s="18"/>
      <c r="AC28" s="18"/>
      <c r="AD28" s="18"/>
      <c r="AE28" s="18"/>
      <c r="AF28" s="18"/>
      <c r="AJ28" s="51"/>
      <c r="AK28" s="51"/>
    </row>
    <row r="29" spans="1:37" s="19" customFormat="1" ht="11.25" customHeight="1" x14ac:dyDescent="0.2">
      <c r="A29" s="6" t="s">
        <v>27</v>
      </c>
      <c r="B29" s="17">
        <f t="shared" si="1"/>
        <v>0</v>
      </c>
      <c r="C29" s="17">
        <f t="shared" si="1"/>
        <v>2.1080538</v>
      </c>
      <c r="D29" s="17">
        <f t="shared" si="1"/>
        <v>0</v>
      </c>
      <c r="E29" s="17">
        <f t="shared" si="1"/>
        <v>0</v>
      </c>
      <c r="F29" s="17">
        <f t="shared" si="1"/>
        <v>0</v>
      </c>
      <c r="G29" s="17">
        <f t="shared" si="1"/>
        <v>0</v>
      </c>
      <c r="H29" s="17">
        <f t="shared" si="1"/>
        <v>0</v>
      </c>
      <c r="I29" s="17">
        <f t="shared" si="1"/>
        <v>1.7793900000000001E-2</v>
      </c>
      <c r="J29" s="17">
        <f t="shared" si="1"/>
        <v>0</v>
      </c>
      <c r="K29" s="17">
        <f t="shared" si="1"/>
        <v>2.1259640000000002</v>
      </c>
      <c r="L29" s="17"/>
      <c r="M29" s="17"/>
      <c r="N29" s="17"/>
      <c r="O29" s="17"/>
      <c r="P29" s="17"/>
      <c r="Q29" s="6" t="s">
        <v>27</v>
      </c>
      <c r="R29" s="17">
        <v>0</v>
      </c>
      <c r="S29" s="17">
        <v>181.26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1.53</v>
      </c>
      <c r="Z29" s="17">
        <v>0</v>
      </c>
      <c r="AA29" s="17">
        <v>182.8</v>
      </c>
      <c r="AB29" s="18"/>
      <c r="AC29" s="18"/>
      <c r="AD29" s="18"/>
      <c r="AE29" s="18"/>
      <c r="AF29" s="18"/>
      <c r="AJ29" s="51"/>
      <c r="AK29" s="51"/>
    </row>
    <row r="30" spans="1:37" s="19" customFormat="1" ht="10.5" customHeight="1" x14ac:dyDescent="0.2">
      <c r="A30" s="6" t="s">
        <v>28</v>
      </c>
      <c r="B30" s="17">
        <f t="shared" si="1"/>
        <v>0</v>
      </c>
      <c r="C30" s="17">
        <f t="shared" si="1"/>
        <v>3.0608996999999998</v>
      </c>
      <c r="D30" s="17">
        <f t="shared" si="1"/>
        <v>0</v>
      </c>
      <c r="E30" s="17">
        <f t="shared" si="1"/>
        <v>0</v>
      </c>
      <c r="F30" s="17">
        <f t="shared" si="1"/>
        <v>0.31354480000000001</v>
      </c>
      <c r="G30" s="17">
        <f t="shared" si="1"/>
        <v>0</v>
      </c>
      <c r="H30" s="17">
        <f t="shared" si="1"/>
        <v>0</v>
      </c>
      <c r="I30" s="17">
        <f t="shared" si="1"/>
        <v>0.17444999999999999</v>
      </c>
      <c r="J30" s="17">
        <f t="shared" si="1"/>
        <v>0</v>
      </c>
      <c r="K30" s="17">
        <f t="shared" si="1"/>
        <v>3.5488944999999998</v>
      </c>
      <c r="L30" s="17"/>
      <c r="M30" s="17"/>
      <c r="N30" s="17"/>
      <c r="O30" s="17"/>
      <c r="P30" s="17"/>
      <c r="Q30" s="6" t="s">
        <v>28</v>
      </c>
      <c r="R30" s="17">
        <v>0</v>
      </c>
      <c r="S30" s="17">
        <v>263.19</v>
      </c>
      <c r="T30" s="17">
        <v>0</v>
      </c>
      <c r="U30" s="17">
        <v>0</v>
      </c>
      <c r="V30" s="17">
        <v>26.96</v>
      </c>
      <c r="W30" s="17">
        <v>0</v>
      </c>
      <c r="X30" s="17">
        <v>0</v>
      </c>
      <c r="Y30" s="17">
        <v>15</v>
      </c>
      <c r="Z30" s="17">
        <v>0</v>
      </c>
      <c r="AA30" s="17">
        <v>305.14999999999998</v>
      </c>
      <c r="AB30" s="18"/>
      <c r="AC30" s="18"/>
      <c r="AD30" s="18"/>
      <c r="AE30" s="18"/>
      <c r="AF30" s="18"/>
      <c r="AJ30" s="51"/>
      <c r="AK30" s="51"/>
    </row>
    <row r="31" spans="1:37" s="19" customFormat="1" ht="11.25" customHeight="1" x14ac:dyDescent="0.2">
      <c r="A31" s="6" t="s">
        <v>29</v>
      </c>
      <c r="B31" s="17">
        <f t="shared" si="1"/>
        <v>0</v>
      </c>
      <c r="C31" s="17">
        <f t="shared" si="1"/>
        <v>0</v>
      </c>
      <c r="D31" s="17">
        <f t="shared" si="1"/>
        <v>0</v>
      </c>
      <c r="E31" s="17">
        <f t="shared" si="1"/>
        <v>0</v>
      </c>
      <c r="F31" s="17">
        <f t="shared" si="1"/>
        <v>0</v>
      </c>
      <c r="G31" s="17">
        <f t="shared" si="1"/>
        <v>0</v>
      </c>
      <c r="H31" s="17">
        <f t="shared" si="1"/>
        <v>0</v>
      </c>
      <c r="I31" s="17">
        <f t="shared" si="1"/>
        <v>0</v>
      </c>
      <c r="J31" s="17">
        <f t="shared" si="1"/>
        <v>0</v>
      </c>
      <c r="K31" s="17">
        <f t="shared" si="1"/>
        <v>0</v>
      </c>
      <c r="L31" s="17"/>
      <c r="M31" s="17"/>
      <c r="N31" s="17"/>
      <c r="O31" s="17"/>
      <c r="P31" s="17"/>
      <c r="Q31" s="6" t="s">
        <v>29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8"/>
      <c r="AC31" s="18"/>
      <c r="AD31" s="18"/>
      <c r="AE31" s="18"/>
      <c r="AF31" s="18"/>
      <c r="AJ31" s="51"/>
      <c r="AK31" s="51"/>
    </row>
    <row r="32" spans="1:37" s="19" customFormat="1" ht="10.5" customHeight="1" x14ac:dyDescent="0.2">
      <c r="A32" s="6" t="s">
        <v>110</v>
      </c>
      <c r="B32" s="17">
        <f t="shared" si="1"/>
        <v>0</v>
      </c>
      <c r="C32" s="17">
        <f t="shared" si="1"/>
        <v>0</v>
      </c>
      <c r="D32" s="17">
        <f t="shared" si="1"/>
        <v>0</v>
      </c>
      <c r="E32" s="17">
        <f t="shared" si="1"/>
        <v>0</v>
      </c>
      <c r="F32" s="17">
        <f t="shared" si="1"/>
        <v>0</v>
      </c>
      <c r="G32" s="17">
        <f t="shared" si="1"/>
        <v>0</v>
      </c>
      <c r="H32" s="17">
        <f t="shared" si="1"/>
        <v>0</v>
      </c>
      <c r="I32" s="17">
        <f t="shared" si="1"/>
        <v>0.63232309999999992</v>
      </c>
      <c r="J32" s="17">
        <f t="shared" si="1"/>
        <v>0</v>
      </c>
      <c r="K32" s="17">
        <f t="shared" si="1"/>
        <v>0.63232309999999992</v>
      </c>
      <c r="L32" s="17"/>
      <c r="M32" s="17"/>
      <c r="N32" s="17"/>
      <c r="O32" s="17"/>
      <c r="P32" s="17"/>
      <c r="Q32" s="6" t="s">
        <v>110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54.37</v>
      </c>
      <c r="Z32" s="17">
        <v>0</v>
      </c>
      <c r="AA32" s="17">
        <v>54.37</v>
      </c>
      <c r="AB32" s="18"/>
      <c r="AC32" s="18"/>
      <c r="AD32" s="18"/>
      <c r="AE32" s="18"/>
      <c r="AF32" s="18"/>
      <c r="AJ32" s="51"/>
      <c r="AK32" s="51"/>
    </row>
    <row r="33" spans="1:37" s="19" customFormat="1" ht="10.5" customHeight="1" x14ac:dyDescent="0.2">
      <c r="A33" s="6" t="s">
        <v>30</v>
      </c>
      <c r="B33" s="17">
        <f t="shared" si="1"/>
        <v>0</v>
      </c>
      <c r="C33" s="17">
        <f t="shared" si="1"/>
        <v>0</v>
      </c>
      <c r="D33" s="17">
        <f t="shared" si="1"/>
        <v>0</v>
      </c>
      <c r="E33" s="17">
        <f t="shared" si="1"/>
        <v>0</v>
      </c>
      <c r="F33" s="17">
        <f t="shared" si="1"/>
        <v>3.9840890999999998</v>
      </c>
      <c r="G33" s="17">
        <f t="shared" si="1"/>
        <v>0</v>
      </c>
      <c r="H33" s="17">
        <f t="shared" si="1"/>
        <v>0</v>
      </c>
      <c r="I33" s="17">
        <f t="shared" si="1"/>
        <v>1.2722057</v>
      </c>
      <c r="J33" s="17">
        <f t="shared" si="1"/>
        <v>0</v>
      </c>
      <c r="K33" s="17">
        <f t="shared" si="1"/>
        <v>5.2562948</v>
      </c>
      <c r="L33" s="17"/>
      <c r="M33" s="17"/>
      <c r="N33" s="17"/>
      <c r="O33" s="17"/>
      <c r="P33" s="17"/>
      <c r="Q33" s="6" t="s">
        <v>30</v>
      </c>
      <c r="R33" s="17">
        <v>0</v>
      </c>
      <c r="S33" s="17">
        <v>0</v>
      </c>
      <c r="T33" s="17">
        <v>0</v>
      </c>
      <c r="U33" s="17">
        <v>0</v>
      </c>
      <c r="V33" s="17">
        <v>342.57</v>
      </c>
      <c r="W33" s="17">
        <v>0</v>
      </c>
      <c r="X33" s="17">
        <v>0</v>
      </c>
      <c r="Y33" s="17">
        <v>109.39</v>
      </c>
      <c r="Z33" s="17">
        <v>0</v>
      </c>
      <c r="AA33" s="17">
        <v>451.96</v>
      </c>
      <c r="AB33" s="18"/>
      <c r="AC33" s="18"/>
      <c r="AD33" s="18"/>
      <c r="AE33" s="18"/>
      <c r="AF33" s="18"/>
      <c r="AJ33" s="51"/>
      <c r="AK33" s="51"/>
    </row>
    <row r="34" spans="1:37" s="19" customFormat="1" ht="10.5" customHeight="1" x14ac:dyDescent="0.25">
      <c r="A34" s="29" t="s">
        <v>35</v>
      </c>
      <c r="B34" s="25">
        <f t="shared" si="1"/>
        <v>0</v>
      </c>
      <c r="C34" s="25">
        <f t="shared" si="1"/>
        <v>0.97377990000000003</v>
      </c>
      <c r="D34" s="25">
        <f t="shared" si="1"/>
        <v>0</v>
      </c>
      <c r="E34" s="25">
        <f t="shared" si="1"/>
        <v>0</v>
      </c>
      <c r="F34" s="25">
        <f t="shared" si="1"/>
        <v>6.0421338999999996</v>
      </c>
      <c r="G34" s="25">
        <f t="shared" si="1"/>
        <v>0</v>
      </c>
      <c r="H34" s="25">
        <f t="shared" si="1"/>
        <v>0</v>
      </c>
      <c r="I34" s="25">
        <f t="shared" si="1"/>
        <v>27.2966567</v>
      </c>
      <c r="J34" s="25">
        <f t="shared" si="1"/>
        <v>0</v>
      </c>
      <c r="K34" s="25">
        <f t="shared" si="1"/>
        <v>34.3125705</v>
      </c>
      <c r="L34" s="25"/>
      <c r="M34" s="25"/>
      <c r="N34" s="25"/>
      <c r="O34" s="25"/>
      <c r="P34" s="17"/>
      <c r="Q34" s="29" t="s">
        <v>35</v>
      </c>
      <c r="R34" s="25">
        <v>0</v>
      </c>
      <c r="S34" s="25">
        <v>83.73</v>
      </c>
      <c r="T34" s="25">
        <v>0</v>
      </c>
      <c r="U34" s="25">
        <v>0</v>
      </c>
      <c r="V34" s="25">
        <v>519.53</v>
      </c>
      <c r="W34" s="25">
        <v>0</v>
      </c>
      <c r="X34" s="25">
        <v>0</v>
      </c>
      <c r="Y34" s="25">
        <v>2347.09</v>
      </c>
      <c r="Z34" s="25">
        <v>0</v>
      </c>
      <c r="AA34" s="25">
        <v>2950.35</v>
      </c>
      <c r="AB34" s="18"/>
      <c r="AC34" s="18"/>
      <c r="AD34" s="18"/>
      <c r="AE34" s="18"/>
      <c r="AF34" s="18"/>
      <c r="AJ34" s="51"/>
      <c r="AK34" s="51"/>
    </row>
    <row r="35" spans="1:37" s="19" customFormat="1" ht="10.5" customHeight="1" x14ac:dyDescent="0.25">
      <c r="A35" s="30" t="s">
        <v>36</v>
      </c>
      <c r="B35" s="31">
        <f t="shared" si="1"/>
        <v>15.117022899999998</v>
      </c>
      <c r="C35" s="31">
        <f t="shared" si="1"/>
        <v>6.5771138999999996</v>
      </c>
      <c r="D35" s="31">
        <f t="shared" si="1"/>
        <v>0</v>
      </c>
      <c r="E35" s="31">
        <f t="shared" si="1"/>
        <v>805.09593769999992</v>
      </c>
      <c r="F35" s="31">
        <f t="shared" si="1"/>
        <v>486.41940019999998</v>
      </c>
      <c r="G35" s="31">
        <f t="shared" si="1"/>
        <v>66.805278600000008</v>
      </c>
      <c r="H35" s="31">
        <f t="shared" si="1"/>
        <v>0</v>
      </c>
      <c r="I35" s="31">
        <f t="shared" si="1"/>
        <v>296.86423989999997</v>
      </c>
      <c r="J35" s="31">
        <f t="shared" si="1"/>
        <v>14.4296899</v>
      </c>
      <c r="K35" s="31">
        <f t="shared" si="1"/>
        <v>1691.3085667999999</v>
      </c>
      <c r="L35" s="39"/>
      <c r="M35" s="39"/>
      <c r="N35" s="39"/>
      <c r="O35" s="39"/>
      <c r="P35" s="17"/>
      <c r="Q35" s="30" t="s">
        <v>36</v>
      </c>
      <c r="R35" s="31">
        <v>1299.83</v>
      </c>
      <c r="S35" s="31">
        <v>565.53</v>
      </c>
      <c r="T35" s="31">
        <v>0</v>
      </c>
      <c r="U35" s="31">
        <v>69225.789999999994</v>
      </c>
      <c r="V35" s="31">
        <v>41824.54</v>
      </c>
      <c r="W35" s="31">
        <v>5744.22</v>
      </c>
      <c r="X35" s="31">
        <v>0</v>
      </c>
      <c r="Y35" s="31">
        <v>25525.73</v>
      </c>
      <c r="Z35" s="31">
        <v>1240.73</v>
      </c>
      <c r="AA35" s="31">
        <v>145426.35999999999</v>
      </c>
      <c r="AB35" s="18"/>
      <c r="AC35" s="18"/>
      <c r="AD35" s="18"/>
      <c r="AE35" s="18"/>
      <c r="AF35" s="18"/>
      <c r="AJ35" s="51"/>
      <c r="AK35" s="51"/>
    </row>
    <row r="36" spans="1:37" s="19" customFormat="1" ht="10.5" customHeight="1" x14ac:dyDescent="0.25">
      <c r="A36" s="16" t="s">
        <v>37</v>
      </c>
      <c r="B36" s="25">
        <f t="shared" si="1"/>
        <v>10.822529100000001</v>
      </c>
      <c r="C36" s="25">
        <f t="shared" si="1"/>
        <v>4.3449679999999997</v>
      </c>
      <c r="D36" s="25">
        <f t="shared" si="1"/>
        <v>0</v>
      </c>
      <c r="E36" s="25">
        <f t="shared" si="1"/>
        <v>24.408811400000001</v>
      </c>
      <c r="F36" s="25">
        <f t="shared" si="1"/>
        <v>77.302981799999998</v>
      </c>
      <c r="G36" s="25">
        <f t="shared" si="1"/>
        <v>17.701208899999997</v>
      </c>
      <c r="H36" s="25">
        <f t="shared" si="1"/>
        <v>0</v>
      </c>
      <c r="I36" s="25">
        <f t="shared" si="1"/>
        <v>89.440980199999998</v>
      </c>
      <c r="J36" s="25">
        <f t="shared" si="1"/>
        <v>8.0185361000000004</v>
      </c>
      <c r="K36" s="25">
        <f t="shared" si="1"/>
        <v>232.04001549999998</v>
      </c>
      <c r="L36" s="25"/>
      <c r="M36" s="25"/>
      <c r="N36" s="25"/>
      <c r="O36" s="25"/>
      <c r="P36" s="17"/>
      <c r="Q36" s="16" t="s">
        <v>37</v>
      </c>
      <c r="R36" s="25">
        <v>930.57</v>
      </c>
      <c r="S36" s="25">
        <v>373.6</v>
      </c>
      <c r="T36" s="25">
        <v>0</v>
      </c>
      <c r="U36" s="25">
        <v>2098.7800000000002</v>
      </c>
      <c r="V36" s="25">
        <v>6646.86</v>
      </c>
      <c r="W36" s="25">
        <v>1522.03</v>
      </c>
      <c r="X36" s="25">
        <v>0</v>
      </c>
      <c r="Y36" s="25">
        <v>7690.54</v>
      </c>
      <c r="Z36" s="25">
        <v>689.47</v>
      </c>
      <c r="AA36" s="25">
        <v>19951.849999999999</v>
      </c>
      <c r="AB36" s="18"/>
      <c r="AC36" s="18"/>
      <c r="AD36" s="18"/>
      <c r="AE36" s="18"/>
      <c r="AF36" s="18"/>
      <c r="AJ36" s="51"/>
      <c r="AK36" s="51"/>
    </row>
    <row r="37" spans="1:37" s="19" customFormat="1" ht="10.5" customHeight="1" x14ac:dyDescent="0.2">
      <c r="A37" s="6" t="s">
        <v>38</v>
      </c>
      <c r="B37" s="17">
        <f t="shared" si="1"/>
        <v>1.0942666999999999</v>
      </c>
      <c r="C37" s="17">
        <f t="shared" si="1"/>
        <v>0</v>
      </c>
      <c r="D37" s="17">
        <f t="shared" si="1"/>
        <v>0</v>
      </c>
      <c r="E37" s="17">
        <f t="shared" si="1"/>
        <v>13.895756599999999</v>
      </c>
      <c r="F37" s="17">
        <f t="shared" si="1"/>
        <v>5.6987000000000001E-3</v>
      </c>
      <c r="G37" s="17">
        <f t="shared" si="1"/>
        <v>3.2113918999999997</v>
      </c>
      <c r="H37" s="17">
        <f t="shared" si="1"/>
        <v>0</v>
      </c>
      <c r="I37" s="17">
        <f t="shared" si="1"/>
        <v>0</v>
      </c>
      <c r="J37" s="17">
        <f t="shared" si="1"/>
        <v>0</v>
      </c>
      <c r="K37" s="17">
        <f t="shared" si="1"/>
        <v>18.206881299999999</v>
      </c>
      <c r="L37" s="17"/>
      <c r="M37" s="17"/>
      <c r="N37" s="17"/>
      <c r="O37" s="17"/>
      <c r="P37" s="17"/>
      <c r="Q37" s="6" t="s">
        <v>38</v>
      </c>
      <c r="R37" s="17">
        <v>94.09</v>
      </c>
      <c r="S37" s="17">
        <v>0</v>
      </c>
      <c r="T37" s="17">
        <v>0</v>
      </c>
      <c r="U37" s="17">
        <v>1194.82</v>
      </c>
      <c r="V37" s="17">
        <v>0.49</v>
      </c>
      <c r="W37" s="17">
        <v>276.13</v>
      </c>
      <c r="X37" s="17">
        <v>0</v>
      </c>
      <c r="Y37" s="17">
        <v>0</v>
      </c>
      <c r="Z37" s="17">
        <v>0</v>
      </c>
      <c r="AA37" s="17">
        <v>1565.51</v>
      </c>
      <c r="AB37" s="18"/>
      <c r="AC37" s="18"/>
      <c r="AD37" s="18"/>
      <c r="AE37" s="18"/>
      <c r="AF37" s="18"/>
      <c r="AJ37" s="51"/>
      <c r="AK37" s="51"/>
    </row>
    <row r="38" spans="1:37" s="19" customFormat="1" ht="11.25" customHeight="1" x14ac:dyDescent="0.2">
      <c r="A38" s="6" t="s">
        <v>39</v>
      </c>
      <c r="B38" s="17">
        <f t="shared" si="1"/>
        <v>0.1739848</v>
      </c>
      <c r="C38" s="17">
        <f t="shared" si="1"/>
        <v>4.3449679999999997</v>
      </c>
      <c r="D38" s="17">
        <f t="shared" si="1"/>
        <v>0</v>
      </c>
      <c r="E38" s="17">
        <f t="shared" si="1"/>
        <v>0.1882897</v>
      </c>
      <c r="F38" s="17">
        <f t="shared" si="1"/>
        <v>4.1222534999999993</v>
      </c>
      <c r="G38" s="17">
        <f t="shared" si="1"/>
        <v>2.0468799999999999E-2</v>
      </c>
      <c r="H38" s="17">
        <f t="shared" si="1"/>
        <v>0</v>
      </c>
      <c r="I38" s="17">
        <f t="shared" si="1"/>
        <v>2.4432304</v>
      </c>
      <c r="J38" s="17">
        <f t="shared" si="1"/>
        <v>0</v>
      </c>
      <c r="K38" s="17">
        <f t="shared" si="1"/>
        <v>11.293078899999999</v>
      </c>
      <c r="L38" s="17"/>
      <c r="M38" s="17"/>
      <c r="N38" s="17"/>
      <c r="O38" s="17"/>
      <c r="P38" s="17"/>
      <c r="Q38" s="6" t="s">
        <v>39</v>
      </c>
      <c r="R38" s="17">
        <v>14.96</v>
      </c>
      <c r="S38" s="17">
        <v>373.6</v>
      </c>
      <c r="T38" s="17">
        <v>0</v>
      </c>
      <c r="U38" s="17">
        <v>16.190000000000001</v>
      </c>
      <c r="V38" s="17">
        <v>354.45</v>
      </c>
      <c r="W38" s="17">
        <v>1.76</v>
      </c>
      <c r="X38" s="17">
        <v>0</v>
      </c>
      <c r="Y38" s="17">
        <v>210.08</v>
      </c>
      <c r="Z38" s="17">
        <v>0</v>
      </c>
      <c r="AA38" s="17">
        <v>971.03</v>
      </c>
      <c r="AB38" s="18"/>
      <c r="AC38" s="18"/>
      <c r="AD38" s="18"/>
      <c r="AE38" s="18"/>
      <c r="AF38" s="18"/>
      <c r="AJ38" s="51"/>
      <c r="AK38" s="51"/>
    </row>
    <row r="39" spans="1:37" s="19" customFormat="1" ht="11.25" customHeight="1" x14ac:dyDescent="0.2">
      <c r="A39" s="6" t="s">
        <v>40</v>
      </c>
      <c r="B39" s="17">
        <f t="shared" si="1"/>
        <v>0.1839866</v>
      </c>
      <c r="C39" s="17">
        <f t="shared" si="1"/>
        <v>0</v>
      </c>
      <c r="D39" s="17">
        <f t="shared" si="1"/>
        <v>0</v>
      </c>
      <c r="E39" s="17">
        <f t="shared" si="1"/>
        <v>1.00018E-2</v>
      </c>
      <c r="F39" s="17">
        <f t="shared" si="1"/>
        <v>1.8649868000000001</v>
      </c>
      <c r="G39" s="17">
        <f t="shared" si="1"/>
        <v>0</v>
      </c>
      <c r="H39" s="17">
        <f t="shared" si="1"/>
        <v>0</v>
      </c>
      <c r="I39" s="17">
        <f t="shared" si="1"/>
        <v>3.9943234999999997</v>
      </c>
      <c r="J39" s="17">
        <f t="shared" si="1"/>
        <v>0</v>
      </c>
      <c r="K39" s="17">
        <f t="shared" si="1"/>
        <v>6.0534150000000002</v>
      </c>
      <c r="L39" s="17"/>
      <c r="M39" s="17"/>
      <c r="N39" s="17"/>
      <c r="O39" s="17"/>
      <c r="P39" s="17"/>
      <c r="Q39" s="6" t="s">
        <v>40</v>
      </c>
      <c r="R39" s="17">
        <v>15.82</v>
      </c>
      <c r="S39" s="17">
        <v>0</v>
      </c>
      <c r="T39" s="17">
        <v>0</v>
      </c>
      <c r="U39" s="17">
        <v>0.86</v>
      </c>
      <c r="V39" s="17">
        <v>160.36000000000001</v>
      </c>
      <c r="W39" s="17">
        <v>0</v>
      </c>
      <c r="X39" s="17">
        <v>0</v>
      </c>
      <c r="Y39" s="17">
        <v>343.45</v>
      </c>
      <c r="Z39" s="17">
        <v>0</v>
      </c>
      <c r="AA39" s="17">
        <v>520.5</v>
      </c>
      <c r="AB39" s="18"/>
      <c r="AC39" s="18"/>
      <c r="AD39" s="18"/>
      <c r="AE39" s="18"/>
      <c r="AF39" s="18"/>
      <c r="AJ39" s="51"/>
      <c r="AK39" s="51"/>
    </row>
    <row r="40" spans="1:37" s="19" customFormat="1" ht="10.5" customHeight="1" x14ac:dyDescent="0.2">
      <c r="A40" s="6" t="s">
        <v>41</v>
      </c>
      <c r="B40" s="17">
        <f t="shared" si="1"/>
        <v>5.0460243999999994</v>
      </c>
      <c r="C40" s="17">
        <f t="shared" si="1"/>
        <v>0</v>
      </c>
      <c r="D40" s="17">
        <f t="shared" si="1"/>
        <v>0</v>
      </c>
      <c r="E40" s="17">
        <f t="shared" si="1"/>
        <v>1.4278150999999999</v>
      </c>
      <c r="F40" s="17">
        <f t="shared" si="1"/>
        <v>13.776897999999999</v>
      </c>
      <c r="G40" s="17">
        <f t="shared" si="1"/>
        <v>4.1256262000000001</v>
      </c>
      <c r="H40" s="17">
        <f t="shared" si="1"/>
        <v>0</v>
      </c>
      <c r="I40" s="17">
        <f t="shared" si="1"/>
        <v>6.5208247000000004</v>
      </c>
      <c r="J40" s="17">
        <f t="shared" si="1"/>
        <v>0</v>
      </c>
      <c r="K40" s="17">
        <f t="shared" si="1"/>
        <v>30.897188399999997</v>
      </c>
      <c r="L40" s="17"/>
      <c r="M40" s="17"/>
      <c r="N40" s="17"/>
      <c r="O40" s="17"/>
      <c r="P40" s="17"/>
      <c r="Q40" s="6" t="s">
        <v>41</v>
      </c>
      <c r="R40" s="17">
        <v>433.88</v>
      </c>
      <c r="S40" s="17">
        <v>0</v>
      </c>
      <c r="T40" s="17">
        <v>0</v>
      </c>
      <c r="U40" s="17">
        <v>122.77</v>
      </c>
      <c r="V40" s="17">
        <v>1184.5999999999999</v>
      </c>
      <c r="W40" s="17">
        <v>354.74</v>
      </c>
      <c r="X40" s="17">
        <v>0</v>
      </c>
      <c r="Y40" s="17">
        <v>560.69000000000005</v>
      </c>
      <c r="Z40" s="17">
        <v>0</v>
      </c>
      <c r="AA40" s="17">
        <v>2656.68</v>
      </c>
      <c r="AB40" s="18"/>
      <c r="AC40" s="18"/>
      <c r="AD40" s="18"/>
      <c r="AE40" s="18"/>
      <c r="AF40" s="18"/>
      <c r="AJ40" s="51"/>
      <c r="AK40" s="51"/>
    </row>
    <row r="41" spans="1:37" s="19" customFormat="1" ht="10.5" customHeight="1" x14ac:dyDescent="0.2">
      <c r="A41" s="6" t="s">
        <v>42</v>
      </c>
      <c r="B41" s="17">
        <f t="shared" si="1"/>
        <v>0.53102579999999999</v>
      </c>
      <c r="C41" s="17">
        <f t="shared" si="1"/>
        <v>0</v>
      </c>
      <c r="D41" s="17">
        <f t="shared" si="1"/>
        <v>0</v>
      </c>
      <c r="E41" s="17">
        <f t="shared" si="1"/>
        <v>1.6024976999999998</v>
      </c>
      <c r="F41" s="17">
        <f t="shared" si="1"/>
        <v>16.133601200000001</v>
      </c>
      <c r="G41" s="17">
        <f t="shared" si="1"/>
        <v>1.0832181999999999</v>
      </c>
      <c r="H41" s="17">
        <f t="shared" si="1"/>
        <v>0</v>
      </c>
      <c r="I41" s="17">
        <f t="shared" si="1"/>
        <v>15.347878400000001</v>
      </c>
      <c r="J41" s="17">
        <f t="shared" si="1"/>
        <v>2.4154347</v>
      </c>
      <c r="K41" s="17">
        <f t="shared" si="1"/>
        <v>37.113539699999997</v>
      </c>
      <c r="L41" s="17"/>
      <c r="M41" s="17"/>
      <c r="N41" s="17"/>
      <c r="O41" s="17"/>
      <c r="P41" s="17"/>
      <c r="Q41" s="6" t="s">
        <v>42</v>
      </c>
      <c r="R41" s="17">
        <v>45.66</v>
      </c>
      <c r="S41" s="17">
        <v>0</v>
      </c>
      <c r="T41" s="17">
        <v>0</v>
      </c>
      <c r="U41" s="17">
        <v>137.79</v>
      </c>
      <c r="V41" s="17">
        <v>1387.24</v>
      </c>
      <c r="W41" s="17">
        <v>93.14</v>
      </c>
      <c r="X41" s="17">
        <v>0</v>
      </c>
      <c r="Y41" s="17">
        <v>1319.68</v>
      </c>
      <c r="Z41" s="17">
        <v>207.69</v>
      </c>
      <c r="AA41" s="17">
        <v>3191.19</v>
      </c>
      <c r="AB41" s="18"/>
      <c r="AC41" s="18"/>
      <c r="AD41" s="18"/>
      <c r="AE41" s="18"/>
      <c r="AF41" s="18"/>
      <c r="AJ41" s="51"/>
      <c r="AK41" s="51"/>
    </row>
    <row r="42" spans="1:37" s="19" customFormat="1" ht="10.5" customHeight="1" x14ac:dyDescent="0.2">
      <c r="A42" s="6" t="s">
        <v>43</v>
      </c>
      <c r="B42" s="17">
        <f t="shared" si="1"/>
        <v>7.8037300000000004E-2</v>
      </c>
      <c r="C42" s="17">
        <f t="shared" si="1"/>
        <v>0</v>
      </c>
      <c r="D42" s="17">
        <f t="shared" si="1"/>
        <v>0</v>
      </c>
      <c r="E42" s="17">
        <f t="shared" si="1"/>
        <v>4.7682999999999996E-3</v>
      </c>
      <c r="F42" s="17">
        <f t="shared" si="1"/>
        <v>4.5646586999999998</v>
      </c>
      <c r="G42" s="17">
        <f t="shared" si="1"/>
        <v>0</v>
      </c>
      <c r="H42" s="17">
        <f t="shared" si="1"/>
        <v>0</v>
      </c>
      <c r="I42" s="17">
        <f t="shared" si="1"/>
        <v>5.8277929999999998</v>
      </c>
      <c r="J42" s="17">
        <f t="shared" si="1"/>
        <v>0</v>
      </c>
      <c r="K42" s="17">
        <f t="shared" si="1"/>
        <v>10.475257300000001</v>
      </c>
      <c r="L42" s="17"/>
      <c r="M42" s="17"/>
      <c r="N42" s="17"/>
      <c r="O42" s="17"/>
      <c r="P42" s="17"/>
      <c r="Q42" s="6" t="s">
        <v>43</v>
      </c>
      <c r="R42" s="17">
        <v>6.71</v>
      </c>
      <c r="S42" s="17">
        <v>0</v>
      </c>
      <c r="T42" s="17">
        <v>0</v>
      </c>
      <c r="U42" s="17">
        <v>0.41</v>
      </c>
      <c r="V42" s="17">
        <v>392.49</v>
      </c>
      <c r="W42" s="17">
        <v>0</v>
      </c>
      <c r="X42" s="17">
        <v>0</v>
      </c>
      <c r="Y42" s="17">
        <v>501.1</v>
      </c>
      <c r="Z42" s="17">
        <v>0</v>
      </c>
      <c r="AA42" s="17">
        <v>900.71</v>
      </c>
      <c r="AB42" s="18"/>
      <c r="AC42" s="18"/>
      <c r="AD42" s="18"/>
      <c r="AE42" s="18"/>
      <c r="AF42" s="18"/>
      <c r="AJ42" s="51"/>
      <c r="AK42" s="51"/>
    </row>
    <row r="43" spans="1:37" s="19" customFormat="1" ht="10.5" customHeight="1" x14ac:dyDescent="0.2">
      <c r="A43" s="6" t="s">
        <v>44</v>
      </c>
      <c r="B43" s="17">
        <f t="shared" si="1"/>
        <v>3.4192199999999999E-2</v>
      </c>
      <c r="C43" s="17">
        <f t="shared" si="1"/>
        <v>0</v>
      </c>
      <c r="D43" s="17">
        <f t="shared" si="1"/>
        <v>0</v>
      </c>
      <c r="E43" s="17">
        <f t="shared" si="1"/>
        <v>1.08159E-2</v>
      </c>
      <c r="F43" s="17">
        <f t="shared" si="1"/>
        <v>1.6583216999999999</v>
      </c>
      <c r="G43" s="17">
        <f t="shared" si="1"/>
        <v>0</v>
      </c>
      <c r="H43" s="17">
        <f t="shared" si="1"/>
        <v>0</v>
      </c>
      <c r="I43" s="17">
        <f t="shared" si="1"/>
        <v>5.7879021000000002</v>
      </c>
      <c r="J43" s="17">
        <f t="shared" si="1"/>
        <v>0</v>
      </c>
      <c r="K43" s="17">
        <f t="shared" si="1"/>
        <v>7.4911155999999997</v>
      </c>
      <c r="L43" s="17"/>
      <c r="M43" s="17"/>
      <c r="N43" s="17"/>
      <c r="O43" s="17"/>
      <c r="P43" s="17"/>
      <c r="Q43" s="6" t="s">
        <v>44</v>
      </c>
      <c r="R43" s="17">
        <v>2.94</v>
      </c>
      <c r="S43" s="17">
        <v>0</v>
      </c>
      <c r="T43" s="17">
        <v>0</v>
      </c>
      <c r="U43" s="17">
        <v>0.93</v>
      </c>
      <c r="V43" s="17">
        <v>142.59</v>
      </c>
      <c r="W43" s="17">
        <v>0</v>
      </c>
      <c r="X43" s="17">
        <v>0</v>
      </c>
      <c r="Y43" s="17">
        <v>497.67</v>
      </c>
      <c r="Z43" s="17">
        <v>0</v>
      </c>
      <c r="AA43" s="17">
        <v>644.12</v>
      </c>
      <c r="AB43" s="18"/>
      <c r="AC43" s="18"/>
      <c r="AD43" s="18"/>
      <c r="AE43" s="18"/>
      <c r="AF43" s="18"/>
      <c r="AJ43" s="51"/>
      <c r="AK43" s="51"/>
    </row>
    <row r="44" spans="1:37" s="19" customFormat="1" ht="10.5" customHeight="1" x14ac:dyDescent="0.2">
      <c r="A44" s="6" t="s">
        <v>45</v>
      </c>
      <c r="B44" s="17">
        <f t="shared" ref="B44:K62" si="2">R44*$N$4</f>
        <v>0</v>
      </c>
      <c r="C44" s="17">
        <f t="shared" si="2"/>
        <v>0</v>
      </c>
      <c r="D44" s="17">
        <f t="shared" si="2"/>
        <v>0</v>
      </c>
      <c r="E44" s="17">
        <f t="shared" si="2"/>
        <v>0.37146220000000002</v>
      </c>
      <c r="F44" s="17">
        <f t="shared" si="2"/>
        <v>1.6347128</v>
      </c>
      <c r="G44" s="17">
        <f t="shared" si="2"/>
        <v>0.1183934</v>
      </c>
      <c r="H44" s="17">
        <f t="shared" si="2"/>
        <v>0</v>
      </c>
      <c r="I44" s="17">
        <f t="shared" si="2"/>
        <v>4.3053096999999996</v>
      </c>
      <c r="J44" s="17">
        <f t="shared" si="2"/>
        <v>8.1409999999999989E-3</v>
      </c>
      <c r="K44" s="17">
        <f t="shared" si="2"/>
        <v>6.4380191</v>
      </c>
      <c r="L44" s="17"/>
      <c r="M44" s="17"/>
      <c r="N44" s="17"/>
      <c r="O44" s="17"/>
      <c r="P44" s="17"/>
      <c r="Q44" s="6" t="s">
        <v>45</v>
      </c>
      <c r="R44" s="17">
        <v>0</v>
      </c>
      <c r="S44" s="17">
        <v>0</v>
      </c>
      <c r="T44" s="17">
        <v>0</v>
      </c>
      <c r="U44" s="17">
        <v>31.94</v>
      </c>
      <c r="V44" s="17">
        <v>140.56</v>
      </c>
      <c r="W44" s="17">
        <v>10.18</v>
      </c>
      <c r="X44" s="17">
        <v>0</v>
      </c>
      <c r="Y44" s="17">
        <v>370.19</v>
      </c>
      <c r="Z44" s="17">
        <v>0.7</v>
      </c>
      <c r="AA44" s="17">
        <v>553.57000000000005</v>
      </c>
      <c r="AB44" s="18"/>
      <c r="AC44" s="18"/>
      <c r="AD44" s="18"/>
      <c r="AE44" s="18"/>
      <c r="AF44" s="18"/>
      <c r="AJ44" s="51"/>
      <c r="AK44" s="51"/>
    </row>
    <row r="45" spans="1:37" s="19" customFormat="1" ht="10.5" customHeight="1" x14ac:dyDescent="0.2">
      <c r="A45" s="6" t="s">
        <v>46</v>
      </c>
      <c r="B45" s="17">
        <f t="shared" si="2"/>
        <v>0.54951749999999999</v>
      </c>
      <c r="C45" s="17">
        <f t="shared" si="2"/>
        <v>0</v>
      </c>
      <c r="D45" s="17">
        <f t="shared" si="2"/>
        <v>0</v>
      </c>
      <c r="E45" s="17">
        <f t="shared" si="2"/>
        <v>1.5961012000000001</v>
      </c>
      <c r="F45" s="17">
        <f t="shared" si="2"/>
        <v>22.9919285</v>
      </c>
      <c r="G45" s="17">
        <f t="shared" si="2"/>
        <v>1.0361167</v>
      </c>
      <c r="H45" s="17">
        <f t="shared" si="2"/>
        <v>0</v>
      </c>
      <c r="I45" s="17">
        <f t="shared" si="2"/>
        <v>11.451828399999998</v>
      </c>
      <c r="J45" s="17">
        <f t="shared" si="2"/>
        <v>6.6058399999999989E-2</v>
      </c>
      <c r="K45" s="17">
        <f t="shared" si="2"/>
        <v>37.691667000000002</v>
      </c>
      <c r="L45" s="17"/>
      <c r="M45" s="17"/>
      <c r="N45" s="17"/>
      <c r="O45" s="17"/>
      <c r="P45" s="17"/>
      <c r="Q45" s="6" t="s">
        <v>46</v>
      </c>
      <c r="R45" s="17">
        <v>47.25</v>
      </c>
      <c r="S45" s="17">
        <v>0</v>
      </c>
      <c r="T45" s="17">
        <v>0</v>
      </c>
      <c r="U45" s="17">
        <v>137.24</v>
      </c>
      <c r="V45" s="17">
        <v>1976.95</v>
      </c>
      <c r="W45" s="17">
        <v>89.09</v>
      </c>
      <c r="X45" s="17">
        <v>0</v>
      </c>
      <c r="Y45" s="17">
        <v>984.68</v>
      </c>
      <c r="Z45" s="17">
        <v>5.68</v>
      </c>
      <c r="AA45" s="17">
        <v>3240.9</v>
      </c>
      <c r="AB45" s="18"/>
      <c r="AC45" s="18"/>
      <c r="AD45" s="18"/>
      <c r="AE45" s="18"/>
      <c r="AF45" s="18"/>
      <c r="AJ45" s="51"/>
      <c r="AK45" s="51"/>
    </row>
    <row r="46" spans="1:37" s="19" customFormat="1" ht="10.5" customHeight="1" x14ac:dyDescent="0.2">
      <c r="A46" s="6" t="s">
        <v>47</v>
      </c>
      <c r="B46" s="17">
        <f t="shared" si="2"/>
        <v>0</v>
      </c>
      <c r="C46" s="17">
        <f t="shared" si="2"/>
        <v>0</v>
      </c>
      <c r="D46" s="17">
        <f t="shared" si="2"/>
        <v>0</v>
      </c>
      <c r="E46" s="17">
        <f t="shared" si="2"/>
        <v>0.50753320000000002</v>
      </c>
      <c r="F46" s="17">
        <f t="shared" si="2"/>
        <v>2.5155690000000002</v>
      </c>
      <c r="G46" s="17">
        <f t="shared" si="2"/>
        <v>0</v>
      </c>
      <c r="H46" s="17">
        <f t="shared" si="2"/>
        <v>0</v>
      </c>
      <c r="I46" s="17">
        <f t="shared" si="2"/>
        <v>2.6561756999999999</v>
      </c>
      <c r="J46" s="17">
        <f t="shared" si="2"/>
        <v>0</v>
      </c>
      <c r="K46" s="17">
        <f t="shared" si="2"/>
        <v>5.6793941999999999</v>
      </c>
      <c r="L46" s="17"/>
      <c r="M46" s="17"/>
      <c r="N46" s="17"/>
      <c r="O46" s="17"/>
      <c r="P46" s="17"/>
      <c r="Q46" s="6" t="s">
        <v>47</v>
      </c>
      <c r="R46" s="17">
        <v>0</v>
      </c>
      <c r="S46" s="17">
        <v>0</v>
      </c>
      <c r="T46" s="17">
        <v>0</v>
      </c>
      <c r="U46" s="17">
        <v>43.64</v>
      </c>
      <c r="V46" s="17">
        <v>216.3</v>
      </c>
      <c r="W46" s="17">
        <v>0</v>
      </c>
      <c r="X46" s="17">
        <v>0</v>
      </c>
      <c r="Y46" s="17">
        <v>228.39</v>
      </c>
      <c r="Z46" s="17">
        <v>0</v>
      </c>
      <c r="AA46" s="17">
        <v>488.34</v>
      </c>
      <c r="AB46" s="18"/>
      <c r="AC46" s="18"/>
      <c r="AD46" s="18"/>
      <c r="AE46" s="18"/>
      <c r="AF46" s="18"/>
      <c r="AJ46" s="51"/>
      <c r="AK46" s="51"/>
    </row>
    <row r="47" spans="1:37" s="19" customFormat="1" ht="10.5" customHeight="1" x14ac:dyDescent="0.2">
      <c r="A47" s="6" t="s">
        <v>48</v>
      </c>
      <c r="B47" s="17">
        <f t="shared" si="2"/>
        <v>0</v>
      </c>
      <c r="C47" s="17">
        <f t="shared" si="2"/>
        <v>0</v>
      </c>
      <c r="D47" s="17">
        <f t="shared" si="2"/>
        <v>0</v>
      </c>
      <c r="E47" s="17">
        <f t="shared" si="2"/>
        <v>0.36518199999999995</v>
      </c>
      <c r="F47" s="17">
        <f t="shared" si="2"/>
        <v>1.7420576999999999</v>
      </c>
      <c r="G47" s="17">
        <f t="shared" si="2"/>
        <v>4.9679871000000002</v>
      </c>
      <c r="H47" s="17">
        <f t="shared" si="2"/>
        <v>0</v>
      </c>
      <c r="I47" s="17">
        <f t="shared" si="2"/>
        <v>9.7650132000000003</v>
      </c>
      <c r="J47" s="17">
        <f t="shared" si="2"/>
        <v>1.6282000000000002E-3</v>
      </c>
      <c r="K47" s="17">
        <f t="shared" si="2"/>
        <v>16.841751900000002</v>
      </c>
      <c r="L47" s="17"/>
      <c r="M47" s="17"/>
      <c r="N47" s="17"/>
      <c r="O47" s="17"/>
      <c r="P47" s="17"/>
      <c r="Q47" s="6" t="s">
        <v>48</v>
      </c>
      <c r="R47" s="17">
        <v>0</v>
      </c>
      <c r="S47" s="17">
        <v>0</v>
      </c>
      <c r="T47" s="17">
        <v>0</v>
      </c>
      <c r="U47" s="17">
        <v>31.4</v>
      </c>
      <c r="V47" s="17">
        <v>149.79</v>
      </c>
      <c r="W47" s="17">
        <v>427.17</v>
      </c>
      <c r="X47" s="17">
        <v>0</v>
      </c>
      <c r="Y47" s="17">
        <v>839.64</v>
      </c>
      <c r="Z47" s="17">
        <v>0.14000000000000001</v>
      </c>
      <c r="AA47" s="17">
        <v>1448.13</v>
      </c>
      <c r="AB47" s="18"/>
      <c r="AC47" s="18"/>
      <c r="AD47" s="18"/>
      <c r="AE47" s="18"/>
      <c r="AF47" s="18"/>
      <c r="AJ47" s="51"/>
      <c r="AK47" s="51"/>
    </row>
    <row r="48" spans="1:37" s="19" customFormat="1" ht="11.25" customHeight="1" x14ac:dyDescent="0.2">
      <c r="A48" s="6" t="s">
        <v>113</v>
      </c>
      <c r="B48" s="17">
        <f t="shared" si="2"/>
        <v>3.0909050999999996</v>
      </c>
      <c r="C48" s="17">
        <f t="shared" si="2"/>
        <v>0</v>
      </c>
      <c r="D48" s="17">
        <f t="shared" si="2"/>
        <v>0</v>
      </c>
      <c r="E48" s="17">
        <f t="shared" si="2"/>
        <v>0.57184710000000005</v>
      </c>
      <c r="F48" s="17">
        <f t="shared" si="2"/>
        <v>3.6330956999999997</v>
      </c>
      <c r="G48" s="17">
        <f t="shared" si="2"/>
        <v>3.1380065999999998</v>
      </c>
      <c r="H48" s="17">
        <f t="shared" si="2"/>
        <v>0</v>
      </c>
      <c r="I48" s="17">
        <f t="shared" si="2"/>
        <v>19.949055299999998</v>
      </c>
      <c r="J48" s="17">
        <f t="shared" si="2"/>
        <v>5.5273900999999999</v>
      </c>
      <c r="K48" s="17">
        <f t="shared" si="2"/>
        <v>35.910416199999993</v>
      </c>
      <c r="L48" s="17"/>
      <c r="M48" s="17"/>
      <c r="N48" s="17"/>
      <c r="O48" s="17"/>
      <c r="P48" s="17"/>
      <c r="Q48" s="6" t="s">
        <v>113</v>
      </c>
      <c r="R48" s="17">
        <v>265.77</v>
      </c>
      <c r="S48" s="17">
        <v>0</v>
      </c>
      <c r="T48" s="17">
        <v>0</v>
      </c>
      <c r="U48" s="17">
        <v>49.17</v>
      </c>
      <c r="V48" s="17">
        <v>312.39</v>
      </c>
      <c r="W48" s="17">
        <v>269.82</v>
      </c>
      <c r="X48" s="17">
        <v>0</v>
      </c>
      <c r="Y48" s="17">
        <v>1715.31</v>
      </c>
      <c r="Z48" s="17">
        <v>475.27</v>
      </c>
      <c r="AA48" s="17">
        <v>3087.74</v>
      </c>
      <c r="AB48" s="18"/>
      <c r="AC48" s="18"/>
      <c r="AD48" s="18"/>
      <c r="AE48" s="18"/>
      <c r="AF48" s="18"/>
      <c r="AJ48" s="51"/>
      <c r="AK48" s="51"/>
    </row>
    <row r="49" spans="1:37" s="19" customFormat="1" ht="11.25" customHeight="1" x14ac:dyDescent="0.2">
      <c r="A49" s="6" t="s">
        <v>49</v>
      </c>
      <c r="B49" s="17">
        <f t="shared" si="2"/>
        <v>4.0588699999999998E-2</v>
      </c>
      <c r="C49" s="17">
        <f t="shared" si="2"/>
        <v>0</v>
      </c>
      <c r="D49" s="17">
        <f t="shared" si="2"/>
        <v>0</v>
      </c>
      <c r="E49" s="17">
        <f t="shared" si="2"/>
        <v>3.8567405999999997</v>
      </c>
      <c r="F49" s="17">
        <f t="shared" si="2"/>
        <v>2.6591995000000002</v>
      </c>
      <c r="G49" s="17">
        <f t="shared" si="2"/>
        <v>0</v>
      </c>
      <c r="H49" s="17">
        <f t="shared" si="2"/>
        <v>0</v>
      </c>
      <c r="I49" s="17">
        <f t="shared" si="2"/>
        <v>1.3915295000000001</v>
      </c>
      <c r="J49" s="17">
        <f t="shared" si="2"/>
        <v>0</v>
      </c>
      <c r="K49" s="17">
        <f t="shared" si="2"/>
        <v>7.9481745999999998</v>
      </c>
      <c r="L49" s="17"/>
      <c r="M49" s="17"/>
      <c r="N49" s="17"/>
      <c r="O49" s="17"/>
      <c r="P49" s="17"/>
      <c r="Q49" s="6" t="s">
        <v>49</v>
      </c>
      <c r="R49" s="17">
        <v>3.49</v>
      </c>
      <c r="S49" s="17">
        <v>0</v>
      </c>
      <c r="T49" s="17">
        <v>0</v>
      </c>
      <c r="U49" s="17">
        <v>331.62</v>
      </c>
      <c r="V49" s="17">
        <v>228.65</v>
      </c>
      <c r="W49" s="17">
        <v>0</v>
      </c>
      <c r="X49" s="17">
        <v>0</v>
      </c>
      <c r="Y49" s="17">
        <v>119.65</v>
      </c>
      <c r="Z49" s="17">
        <v>0</v>
      </c>
      <c r="AA49" s="17">
        <v>683.42</v>
      </c>
      <c r="AB49" s="18"/>
      <c r="AC49" s="18"/>
      <c r="AD49" s="18"/>
      <c r="AE49" s="18"/>
      <c r="AF49" s="18"/>
      <c r="AJ49" s="51"/>
      <c r="AK49" s="51"/>
    </row>
    <row r="50" spans="1:37" s="19" customFormat="1" ht="10.5" customHeight="1" x14ac:dyDescent="0.25">
      <c r="A50" s="16" t="s">
        <v>50</v>
      </c>
      <c r="B50" s="25">
        <f t="shared" si="2"/>
        <v>0.12525509999999998</v>
      </c>
      <c r="C50" s="25">
        <f t="shared" si="2"/>
        <v>0</v>
      </c>
      <c r="D50" s="25">
        <f t="shared" si="2"/>
        <v>0</v>
      </c>
      <c r="E50" s="25">
        <f t="shared" si="2"/>
        <v>625.53269189999992</v>
      </c>
      <c r="F50" s="25">
        <f t="shared" si="2"/>
        <v>0.49753140000000001</v>
      </c>
      <c r="G50" s="25">
        <f t="shared" si="2"/>
        <v>22.181666399999997</v>
      </c>
      <c r="H50" s="25">
        <f t="shared" si="2"/>
        <v>0</v>
      </c>
      <c r="I50" s="25">
        <f t="shared" si="2"/>
        <v>5.9578163999999996</v>
      </c>
      <c r="J50" s="25">
        <f t="shared" si="2"/>
        <v>0</v>
      </c>
      <c r="K50" s="25">
        <f t="shared" si="2"/>
        <v>654.29496119999999</v>
      </c>
      <c r="L50" s="25"/>
      <c r="M50" s="25"/>
      <c r="N50" s="25"/>
      <c r="O50" s="25"/>
      <c r="P50" s="17"/>
      <c r="Q50" s="16" t="s">
        <v>75</v>
      </c>
      <c r="R50" s="25">
        <v>10.77</v>
      </c>
      <c r="S50" s="25">
        <v>0</v>
      </c>
      <c r="T50" s="25">
        <v>0</v>
      </c>
      <c r="U50" s="25">
        <v>53786.13</v>
      </c>
      <c r="V50" s="25">
        <v>42.78</v>
      </c>
      <c r="W50" s="25">
        <v>1907.28</v>
      </c>
      <c r="X50" s="25">
        <v>0</v>
      </c>
      <c r="Y50" s="25">
        <v>512.28</v>
      </c>
      <c r="Z50" s="25">
        <v>0</v>
      </c>
      <c r="AA50" s="25">
        <v>56259.24</v>
      </c>
      <c r="AB50" s="18"/>
      <c r="AC50" s="18"/>
      <c r="AD50" s="18"/>
      <c r="AE50" s="18"/>
      <c r="AF50" s="18"/>
      <c r="AJ50" s="51"/>
      <c r="AK50" s="51"/>
    </row>
    <row r="51" spans="1:37" s="19" customFormat="1" ht="10.5" customHeight="1" x14ac:dyDescent="0.2">
      <c r="A51" s="6" t="s">
        <v>51</v>
      </c>
      <c r="B51" s="17">
        <f t="shared" si="2"/>
        <v>0</v>
      </c>
      <c r="C51" s="17">
        <f t="shared" si="2"/>
        <v>0</v>
      </c>
      <c r="D51" s="17">
        <f t="shared" si="2"/>
        <v>0</v>
      </c>
      <c r="E51" s="17">
        <f t="shared" si="2"/>
        <v>155.16850669999999</v>
      </c>
      <c r="F51" s="17">
        <f t="shared" si="2"/>
        <v>0</v>
      </c>
      <c r="G51" s="17">
        <f t="shared" si="2"/>
        <v>0</v>
      </c>
      <c r="H51" s="17">
        <f t="shared" si="2"/>
        <v>0</v>
      </c>
      <c r="I51" s="17">
        <f t="shared" si="2"/>
        <v>0</v>
      </c>
      <c r="J51" s="17">
        <f t="shared" si="2"/>
        <v>0</v>
      </c>
      <c r="K51" s="17">
        <f t="shared" si="2"/>
        <v>155.16850669999999</v>
      </c>
      <c r="L51" s="17"/>
      <c r="M51" s="17"/>
      <c r="N51" s="17"/>
      <c r="O51" s="17"/>
      <c r="P51" s="17"/>
      <c r="Q51" s="6" t="s">
        <v>51</v>
      </c>
      <c r="R51" s="17">
        <v>0</v>
      </c>
      <c r="S51" s="17">
        <v>0</v>
      </c>
      <c r="T51" s="17">
        <v>0</v>
      </c>
      <c r="U51" s="17">
        <v>13342.09</v>
      </c>
      <c r="V51" s="17">
        <v>0</v>
      </c>
      <c r="W51" s="17">
        <v>0</v>
      </c>
      <c r="X51" s="17">
        <v>0</v>
      </c>
      <c r="Y51" s="17">
        <v>0</v>
      </c>
      <c r="Z51" s="17">
        <v>0</v>
      </c>
      <c r="AA51" s="17">
        <v>13342.09</v>
      </c>
      <c r="AB51" s="18"/>
      <c r="AC51" s="18"/>
      <c r="AD51" s="18"/>
      <c r="AE51" s="18"/>
      <c r="AF51" s="18"/>
      <c r="AJ51" s="51"/>
      <c r="AK51" s="51"/>
    </row>
    <row r="52" spans="1:37" s="19" customFormat="1" ht="10.5" customHeight="1" x14ac:dyDescent="0.2">
      <c r="A52" s="6" t="s">
        <v>52</v>
      </c>
      <c r="B52" s="17">
        <f t="shared" si="2"/>
        <v>0.12525509999999998</v>
      </c>
      <c r="C52" s="17">
        <f t="shared" si="2"/>
        <v>0</v>
      </c>
      <c r="D52" s="17">
        <f t="shared" si="2"/>
        <v>0</v>
      </c>
      <c r="E52" s="17">
        <f t="shared" si="2"/>
        <v>6.9916070999999995</v>
      </c>
      <c r="F52" s="17">
        <f t="shared" si="2"/>
        <v>0</v>
      </c>
      <c r="G52" s="17">
        <f t="shared" si="2"/>
        <v>0</v>
      </c>
      <c r="H52" s="17">
        <f t="shared" si="2"/>
        <v>0</v>
      </c>
      <c r="I52" s="17">
        <f t="shared" si="2"/>
        <v>5.2890913999999993</v>
      </c>
      <c r="J52" s="17">
        <f t="shared" si="2"/>
        <v>0</v>
      </c>
      <c r="K52" s="17">
        <f t="shared" si="2"/>
        <v>12.4059536</v>
      </c>
      <c r="L52" s="17"/>
      <c r="M52" s="17"/>
      <c r="N52" s="17"/>
      <c r="O52" s="17"/>
      <c r="P52" s="17"/>
      <c r="Q52" s="6" t="s">
        <v>52</v>
      </c>
      <c r="R52" s="17">
        <v>10.77</v>
      </c>
      <c r="S52" s="17">
        <v>0</v>
      </c>
      <c r="T52" s="17">
        <v>0</v>
      </c>
      <c r="U52" s="17">
        <v>601.16999999999996</v>
      </c>
      <c r="V52" s="17">
        <v>0</v>
      </c>
      <c r="W52" s="17">
        <v>0</v>
      </c>
      <c r="X52" s="17">
        <v>0</v>
      </c>
      <c r="Y52" s="17">
        <v>454.78</v>
      </c>
      <c r="Z52" s="17">
        <v>0</v>
      </c>
      <c r="AA52" s="17">
        <v>1066.72</v>
      </c>
      <c r="AB52" s="18"/>
      <c r="AC52" s="18"/>
      <c r="AD52" s="18"/>
      <c r="AE52" s="18"/>
      <c r="AF52" s="18"/>
      <c r="AJ52" s="51"/>
      <c r="AK52" s="51"/>
    </row>
    <row r="53" spans="1:37" s="19" customFormat="1" ht="10.5" customHeight="1" x14ac:dyDescent="0.2">
      <c r="A53" s="6" t="s">
        <v>53</v>
      </c>
      <c r="B53" s="17">
        <f t="shared" si="2"/>
        <v>0</v>
      </c>
      <c r="C53" s="17">
        <f t="shared" si="2"/>
        <v>0</v>
      </c>
      <c r="D53" s="17">
        <f t="shared" si="2"/>
        <v>0</v>
      </c>
      <c r="E53" s="17">
        <f t="shared" si="2"/>
        <v>452.06240310000004</v>
      </c>
      <c r="F53" s="17">
        <f t="shared" si="2"/>
        <v>0.49753140000000001</v>
      </c>
      <c r="G53" s="17">
        <f t="shared" si="2"/>
        <v>22.181666399999997</v>
      </c>
      <c r="H53" s="17">
        <f t="shared" si="2"/>
        <v>0</v>
      </c>
      <c r="I53" s="17">
        <f t="shared" si="2"/>
        <v>0.66872500000000001</v>
      </c>
      <c r="J53" s="17">
        <f t="shared" si="2"/>
        <v>0</v>
      </c>
      <c r="K53" s="17">
        <f t="shared" si="2"/>
        <v>475.41032589999998</v>
      </c>
      <c r="L53" s="17"/>
      <c r="M53" s="17"/>
      <c r="N53" s="17"/>
      <c r="O53" s="17"/>
      <c r="P53" s="17"/>
      <c r="Q53" s="6" t="s">
        <v>53</v>
      </c>
      <c r="R53" s="17">
        <v>0</v>
      </c>
      <c r="S53" s="17">
        <v>0</v>
      </c>
      <c r="T53" s="17">
        <v>0</v>
      </c>
      <c r="U53" s="17">
        <v>38870.370000000003</v>
      </c>
      <c r="V53" s="17">
        <v>42.78</v>
      </c>
      <c r="W53" s="17">
        <v>1907.28</v>
      </c>
      <c r="X53" s="17">
        <v>0</v>
      </c>
      <c r="Y53" s="17">
        <v>57.5</v>
      </c>
      <c r="Z53" s="17">
        <v>0</v>
      </c>
      <c r="AA53" s="17">
        <v>40877.93</v>
      </c>
      <c r="AB53" s="18"/>
      <c r="AC53" s="18"/>
      <c r="AD53" s="18"/>
      <c r="AE53" s="18"/>
      <c r="AF53" s="18"/>
      <c r="AJ53" s="51"/>
      <c r="AK53" s="51"/>
    </row>
    <row r="54" spans="1:37" s="19" customFormat="1" ht="10.5" customHeight="1" x14ac:dyDescent="0.2">
      <c r="A54" s="6" t="s">
        <v>54</v>
      </c>
      <c r="B54" s="17">
        <f t="shared" si="2"/>
        <v>0</v>
      </c>
      <c r="C54" s="17">
        <f t="shared" si="2"/>
        <v>0</v>
      </c>
      <c r="D54" s="17">
        <f t="shared" si="2"/>
        <v>0</v>
      </c>
      <c r="E54" s="17">
        <f t="shared" si="2"/>
        <v>11.310174999999999</v>
      </c>
      <c r="F54" s="17">
        <f t="shared" si="2"/>
        <v>0</v>
      </c>
      <c r="G54" s="17">
        <f t="shared" si="2"/>
        <v>0</v>
      </c>
      <c r="H54" s="17">
        <f t="shared" si="2"/>
        <v>0</v>
      </c>
      <c r="I54" s="17">
        <f t="shared" si="2"/>
        <v>0</v>
      </c>
      <c r="J54" s="17">
        <f t="shared" si="2"/>
        <v>0</v>
      </c>
      <c r="K54" s="17">
        <f t="shared" si="2"/>
        <v>11.310174999999999</v>
      </c>
      <c r="L54" s="17"/>
      <c r="M54" s="17"/>
      <c r="N54" s="17"/>
      <c r="O54" s="17"/>
      <c r="P54" s="17"/>
      <c r="Q54" s="6" t="s">
        <v>54</v>
      </c>
      <c r="R54" s="17">
        <v>0</v>
      </c>
      <c r="S54" s="17">
        <v>0</v>
      </c>
      <c r="T54" s="17">
        <v>0</v>
      </c>
      <c r="U54" s="17">
        <v>972.5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  <c r="AA54" s="17">
        <v>972.5</v>
      </c>
      <c r="AB54" s="18"/>
      <c r="AC54" s="18"/>
      <c r="AD54" s="18"/>
      <c r="AE54" s="18"/>
      <c r="AF54" s="18"/>
      <c r="AJ54" s="51"/>
      <c r="AK54" s="51"/>
    </row>
    <row r="55" spans="1:37" s="19" customFormat="1" ht="10.5" customHeight="1" x14ac:dyDescent="0.2">
      <c r="A55" s="6" t="s">
        <v>55</v>
      </c>
      <c r="B55" s="17">
        <f t="shared" si="2"/>
        <v>0</v>
      </c>
      <c r="C55" s="17">
        <f t="shared" si="2"/>
        <v>0</v>
      </c>
      <c r="D55" s="17">
        <f t="shared" si="2"/>
        <v>0</v>
      </c>
      <c r="E55" s="17">
        <f t="shared" si="2"/>
        <v>0</v>
      </c>
      <c r="F55" s="17">
        <f t="shared" si="2"/>
        <v>0</v>
      </c>
      <c r="G55" s="17">
        <f t="shared" si="2"/>
        <v>0</v>
      </c>
      <c r="H55" s="17">
        <f t="shared" si="2"/>
        <v>0</v>
      </c>
      <c r="I55" s="17">
        <f t="shared" si="2"/>
        <v>0</v>
      </c>
      <c r="J55" s="17">
        <f t="shared" si="2"/>
        <v>0</v>
      </c>
      <c r="K55" s="17">
        <f t="shared" si="2"/>
        <v>0</v>
      </c>
      <c r="L55" s="17"/>
      <c r="M55" s="17"/>
      <c r="N55" s="17"/>
      <c r="O55" s="17"/>
      <c r="P55" s="17"/>
      <c r="Q55" s="6" t="s">
        <v>55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8"/>
      <c r="AC55" s="18"/>
      <c r="AD55" s="18"/>
      <c r="AE55" s="18"/>
      <c r="AF55" s="18"/>
      <c r="AJ55" s="51"/>
      <c r="AK55" s="51"/>
    </row>
    <row r="56" spans="1:37" s="19" customFormat="1" ht="10.5" customHeight="1" x14ac:dyDescent="0.25">
      <c r="A56" s="16" t="s">
        <v>30</v>
      </c>
      <c r="B56" s="25">
        <f t="shared" si="2"/>
        <v>4.1692387000000002</v>
      </c>
      <c r="C56" s="25">
        <f t="shared" si="2"/>
        <v>1.6516926000000001</v>
      </c>
      <c r="D56" s="25">
        <f t="shared" si="2"/>
        <v>0</v>
      </c>
      <c r="E56" s="25">
        <f t="shared" si="2"/>
        <v>75.667222299999992</v>
      </c>
      <c r="F56" s="25">
        <f t="shared" si="2"/>
        <v>403.95607110000003</v>
      </c>
      <c r="G56" s="25">
        <f t="shared" si="2"/>
        <v>26.922403299999999</v>
      </c>
      <c r="H56" s="25">
        <f t="shared" si="2"/>
        <v>0</v>
      </c>
      <c r="I56" s="25">
        <f t="shared" si="2"/>
        <v>201.465327</v>
      </c>
      <c r="J56" s="25">
        <f t="shared" si="2"/>
        <v>6.4111538000000001</v>
      </c>
      <c r="K56" s="25">
        <f t="shared" si="2"/>
        <v>720.24310879999996</v>
      </c>
      <c r="L56" s="25"/>
      <c r="M56" s="25"/>
      <c r="N56" s="25"/>
      <c r="O56" s="25"/>
      <c r="P56" s="17"/>
      <c r="Q56" s="16" t="s">
        <v>30</v>
      </c>
      <c r="R56" s="25">
        <v>358.49</v>
      </c>
      <c r="S56" s="25">
        <v>142.02000000000001</v>
      </c>
      <c r="T56" s="25">
        <v>0</v>
      </c>
      <c r="U56" s="25">
        <v>6506.21</v>
      </c>
      <c r="V56" s="25">
        <v>34733.97</v>
      </c>
      <c r="W56" s="25">
        <v>2314.91</v>
      </c>
      <c r="X56" s="25">
        <v>0</v>
      </c>
      <c r="Y56" s="25">
        <v>17322.900000000001</v>
      </c>
      <c r="Z56" s="25">
        <v>551.26</v>
      </c>
      <c r="AA56" s="25">
        <v>61929.760000000002</v>
      </c>
      <c r="AB56" s="18"/>
      <c r="AC56" s="18"/>
      <c r="AD56" s="18"/>
      <c r="AE56" s="18"/>
      <c r="AF56" s="18"/>
      <c r="AJ56" s="51"/>
      <c r="AK56" s="51"/>
    </row>
    <row r="57" spans="1:37" s="19" customFormat="1" ht="10.5" customHeight="1" x14ac:dyDescent="0.2">
      <c r="A57" s="6" t="s">
        <v>56</v>
      </c>
      <c r="B57" s="17">
        <f t="shared" si="2"/>
        <v>3.9190773999999999</v>
      </c>
      <c r="C57" s="17">
        <f t="shared" si="2"/>
        <v>1.6516926000000001</v>
      </c>
      <c r="D57" s="17">
        <f t="shared" si="2"/>
        <v>0</v>
      </c>
      <c r="E57" s="17">
        <f t="shared" si="2"/>
        <v>29.922710699999996</v>
      </c>
      <c r="F57" s="17">
        <f t="shared" si="2"/>
        <v>290.13628489999996</v>
      </c>
      <c r="G57" s="17">
        <f t="shared" si="2"/>
        <v>10.949877599999999</v>
      </c>
      <c r="H57" s="17">
        <f t="shared" si="2"/>
        <v>0</v>
      </c>
      <c r="I57" s="17">
        <f t="shared" si="2"/>
        <v>103.53758689999999</v>
      </c>
      <c r="J57" s="17">
        <f t="shared" si="2"/>
        <v>3.0289172</v>
      </c>
      <c r="K57" s="17">
        <f t="shared" si="2"/>
        <v>443.1461473</v>
      </c>
      <c r="L57" s="17"/>
      <c r="M57" s="17"/>
      <c r="N57" s="17"/>
      <c r="O57" s="17"/>
      <c r="P57" s="17"/>
      <c r="Q57" s="6" t="s">
        <v>56</v>
      </c>
      <c r="R57" s="17">
        <v>336.98</v>
      </c>
      <c r="S57" s="17">
        <v>142.02000000000001</v>
      </c>
      <c r="T57" s="17">
        <v>0</v>
      </c>
      <c r="U57" s="17">
        <v>2572.89</v>
      </c>
      <c r="V57" s="17">
        <v>24947.23</v>
      </c>
      <c r="W57" s="17">
        <v>941.52</v>
      </c>
      <c r="X57" s="17">
        <v>0</v>
      </c>
      <c r="Y57" s="17">
        <v>8902.6299999999992</v>
      </c>
      <c r="Z57" s="17">
        <v>260.44</v>
      </c>
      <c r="AA57" s="17">
        <v>38103.71</v>
      </c>
      <c r="AB57" s="18"/>
      <c r="AC57" s="18"/>
      <c r="AD57" s="18"/>
      <c r="AE57" s="18"/>
      <c r="AF57" s="18"/>
      <c r="AJ57" s="51"/>
      <c r="AK57" s="51"/>
    </row>
    <row r="58" spans="1:37" s="19" customFormat="1" ht="10.5" customHeight="1" x14ac:dyDescent="0.2">
      <c r="A58" s="6" t="s">
        <v>57</v>
      </c>
      <c r="B58" s="17">
        <f t="shared" si="2"/>
        <v>0.15212039999999999</v>
      </c>
      <c r="C58" s="17">
        <f t="shared" si="2"/>
        <v>0</v>
      </c>
      <c r="D58" s="17">
        <f t="shared" si="2"/>
        <v>0</v>
      </c>
      <c r="E58" s="17">
        <f t="shared" si="2"/>
        <v>10.1097264</v>
      </c>
      <c r="F58" s="17">
        <f t="shared" si="2"/>
        <v>37.520705999999997</v>
      </c>
      <c r="G58" s="17">
        <f t="shared" si="2"/>
        <v>0.4049566</v>
      </c>
      <c r="H58" s="17">
        <f t="shared" si="2"/>
        <v>0</v>
      </c>
      <c r="I58" s="17">
        <f t="shared" si="2"/>
        <v>18.153383300000002</v>
      </c>
      <c r="J58" s="17">
        <f t="shared" si="2"/>
        <v>0.8952774</v>
      </c>
      <c r="K58" s="17">
        <f t="shared" si="2"/>
        <v>67.23617010000001</v>
      </c>
      <c r="L58" s="17"/>
      <c r="M58" s="17"/>
      <c r="N58" s="17"/>
      <c r="O58" s="17"/>
      <c r="P58" s="17"/>
      <c r="Q58" s="6" t="s">
        <v>57</v>
      </c>
      <c r="R58" s="17">
        <v>13.08</v>
      </c>
      <c r="S58" s="17">
        <v>0</v>
      </c>
      <c r="T58" s="17">
        <v>0</v>
      </c>
      <c r="U58" s="17">
        <v>869.28</v>
      </c>
      <c r="V58" s="17">
        <v>3226.2</v>
      </c>
      <c r="W58" s="17">
        <v>34.82</v>
      </c>
      <c r="X58" s="17">
        <v>0</v>
      </c>
      <c r="Y58" s="17">
        <v>1560.91</v>
      </c>
      <c r="Z58" s="17">
        <v>76.98</v>
      </c>
      <c r="AA58" s="17">
        <v>5781.27</v>
      </c>
      <c r="AB58" s="18"/>
      <c r="AC58" s="18"/>
      <c r="AD58" s="18"/>
      <c r="AE58" s="18"/>
      <c r="AF58" s="18"/>
      <c r="AJ58" s="51"/>
      <c r="AK58" s="51"/>
    </row>
    <row r="59" spans="1:37" s="19" customFormat="1" ht="10.5" customHeight="1" x14ac:dyDescent="0.2">
      <c r="A59" s="6" t="s">
        <v>58</v>
      </c>
      <c r="B59" s="17">
        <f t="shared" si="2"/>
        <v>4.0821299999999998E-2</v>
      </c>
      <c r="C59" s="17">
        <f t="shared" si="2"/>
        <v>0</v>
      </c>
      <c r="D59" s="17">
        <f t="shared" si="2"/>
        <v>0</v>
      </c>
      <c r="E59" s="17">
        <f t="shared" si="2"/>
        <v>24.863311800000002</v>
      </c>
      <c r="F59" s="17">
        <f t="shared" si="2"/>
        <v>75.264591699999997</v>
      </c>
      <c r="G59" s="17">
        <f t="shared" si="2"/>
        <v>13.177022599999999</v>
      </c>
      <c r="H59" s="17">
        <f t="shared" si="2"/>
        <v>0</v>
      </c>
      <c r="I59" s="17">
        <f t="shared" si="2"/>
        <v>75.615701399999992</v>
      </c>
      <c r="J59" s="17">
        <f t="shared" si="2"/>
        <v>2.4449748999999996</v>
      </c>
      <c r="K59" s="17">
        <f t="shared" si="2"/>
        <v>191.4064237</v>
      </c>
      <c r="L59" s="17"/>
      <c r="M59" s="17"/>
      <c r="N59" s="17"/>
      <c r="O59" s="17"/>
      <c r="P59" s="17"/>
      <c r="Q59" s="6" t="s">
        <v>58</v>
      </c>
      <c r="R59" s="17">
        <v>3.51</v>
      </c>
      <c r="S59" s="17">
        <v>0</v>
      </c>
      <c r="T59" s="17">
        <v>0</v>
      </c>
      <c r="U59" s="17">
        <v>2137.86</v>
      </c>
      <c r="V59" s="17">
        <v>6471.59</v>
      </c>
      <c r="W59" s="17">
        <v>1133.02</v>
      </c>
      <c r="X59" s="17">
        <v>0</v>
      </c>
      <c r="Y59" s="17">
        <v>6501.78</v>
      </c>
      <c r="Z59" s="17">
        <v>210.23</v>
      </c>
      <c r="AA59" s="17">
        <v>16457.990000000002</v>
      </c>
      <c r="AB59" s="18"/>
      <c r="AC59" s="18"/>
      <c r="AD59" s="18"/>
      <c r="AE59" s="18"/>
      <c r="AF59" s="18"/>
      <c r="AJ59" s="51"/>
      <c r="AK59" s="51"/>
    </row>
    <row r="60" spans="1:37" s="19" customFormat="1" ht="11.25" customHeight="1" x14ac:dyDescent="0.2">
      <c r="A60" s="6" t="s">
        <v>59</v>
      </c>
      <c r="B60" s="17">
        <f t="shared" si="2"/>
        <v>0</v>
      </c>
      <c r="C60" s="17">
        <f t="shared" si="2"/>
        <v>0</v>
      </c>
      <c r="D60" s="17">
        <f t="shared" si="2"/>
        <v>0</v>
      </c>
      <c r="E60" s="17">
        <f t="shared" si="2"/>
        <v>10.771357099999999</v>
      </c>
      <c r="F60" s="17">
        <f t="shared" si="2"/>
        <v>1.0344884999999999</v>
      </c>
      <c r="G60" s="17">
        <f t="shared" si="2"/>
        <v>2.3905465000000001</v>
      </c>
      <c r="H60" s="17">
        <f t="shared" si="2"/>
        <v>0</v>
      </c>
      <c r="I60" s="17">
        <f t="shared" si="2"/>
        <v>4.1587717</v>
      </c>
      <c r="J60" s="17">
        <f t="shared" si="2"/>
        <v>4.1984299999999995E-2</v>
      </c>
      <c r="K60" s="17">
        <f t="shared" si="2"/>
        <v>18.397148099999999</v>
      </c>
      <c r="L60" s="17"/>
      <c r="M60" s="17"/>
      <c r="N60" s="17"/>
      <c r="O60" s="17"/>
      <c r="P60" s="17"/>
      <c r="Q60" s="6" t="s">
        <v>59</v>
      </c>
      <c r="R60" s="17">
        <v>0</v>
      </c>
      <c r="S60" s="17">
        <v>0</v>
      </c>
      <c r="T60" s="17">
        <v>0</v>
      </c>
      <c r="U60" s="17">
        <v>926.17</v>
      </c>
      <c r="V60" s="17">
        <v>88.95</v>
      </c>
      <c r="W60" s="17">
        <v>205.55</v>
      </c>
      <c r="X60" s="17">
        <v>0</v>
      </c>
      <c r="Y60" s="17">
        <v>357.59</v>
      </c>
      <c r="Z60" s="17">
        <v>3.61</v>
      </c>
      <c r="AA60" s="17">
        <v>1581.87</v>
      </c>
      <c r="AB60" s="18"/>
      <c r="AC60" s="18"/>
      <c r="AD60" s="18"/>
      <c r="AE60" s="18"/>
      <c r="AF60" s="18"/>
      <c r="AJ60" s="51"/>
      <c r="AK60" s="51"/>
    </row>
    <row r="61" spans="1:37" s="19" customFormat="1" ht="10.5" customHeight="1" x14ac:dyDescent="0.2">
      <c r="A61" s="27" t="s">
        <v>60</v>
      </c>
      <c r="B61" s="28">
        <f t="shared" si="2"/>
        <v>5.7219599999999995E-2</v>
      </c>
      <c r="C61" s="28">
        <f t="shared" si="2"/>
        <v>0</v>
      </c>
      <c r="D61" s="28">
        <f t="shared" si="2"/>
        <v>0</v>
      </c>
      <c r="E61" s="28">
        <f t="shared" si="2"/>
        <v>0</v>
      </c>
      <c r="F61" s="28">
        <f t="shared" si="2"/>
        <v>0</v>
      </c>
      <c r="G61" s="28">
        <f t="shared" si="2"/>
        <v>0</v>
      </c>
      <c r="H61" s="28">
        <f t="shared" si="2"/>
        <v>0</v>
      </c>
      <c r="I61" s="28">
        <f t="shared" si="2"/>
        <v>0</v>
      </c>
      <c r="J61" s="28">
        <f t="shared" si="2"/>
        <v>0</v>
      </c>
      <c r="K61" s="28">
        <f t="shared" si="2"/>
        <v>5.7219599999999995E-2</v>
      </c>
      <c r="L61" s="17"/>
      <c r="M61" s="17"/>
      <c r="N61" s="17"/>
      <c r="O61" s="17"/>
      <c r="P61" s="17"/>
      <c r="Q61" s="27" t="s">
        <v>60</v>
      </c>
      <c r="R61" s="28">
        <v>4.92</v>
      </c>
      <c r="S61" s="28">
        <v>0</v>
      </c>
      <c r="T61" s="28">
        <v>0</v>
      </c>
      <c r="U61" s="28">
        <v>0</v>
      </c>
      <c r="V61" s="28">
        <v>0</v>
      </c>
      <c r="W61" s="28">
        <v>0</v>
      </c>
      <c r="X61" s="28">
        <v>0</v>
      </c>
      <c r="Y61" s="28">
        <v>0</v>
      </c>
      <c r="Z61" s="28">
        <v>0</v>
      </c>
      <c r="AA61" s="28">
        <v>4.92</v>
      </c>
      <c r="AB61" s="18"/>
      <c r="AC61" s="18"/>
      <c r="AD61" s="18"/>
      <c r="AE61" s="18"/>
      <c r="AF61" s="18"/>
      <c r="AJ61" s="51"/>
      <c r="AK61" s="51"/>
    </row>
    <row r="62" spans="1:37" s="35" customFormat="1" ht="10.5" customHeight="1" thickBot="1" x14ac:dyDescent="0.3">
      <c r="A62" s="32" t="s">
        <v>61</v>
      </c>
      <c r="B62" s="33">
        <f t="shared" si="2"/>
        <v>0</v>
      </c>
      <c r="C62" s="33">
        <f t="shared" si="2"/>
        <v>0.58056960000000002</v>
      </c>
      <c r="D62" s="33">
        <f t="shared" si="2"/>
        <v>0</v>
      </c>
      <c r="E62" s="33">
        <f t="shared" si="2"/>
        <v>79.487095799999992</v>
      </c>
      <c r="F62" s="33">
        <f t="shared" si="2"/>
        <v>4.6626995999999998</v>
      </c>
      <c r="G62" s="33">
        <f t="shared" si="2"/>
        <v>0</v>
      </c>
      <c r="H62" s="33">
        <f t="shared" si="2"/>
        <v>0</v>
      </c>
      <c r="I62" s="33">
        <f t="shared" si="2"/>
        <v>0</v>
      </c>
      <c r="J62" s="33">
        <f t="shared" si="2"/>
        <v>0</v>
      </c>
      <c r="K62" s="33">
        <f t="shared" si="2"/>
        <v>84.730364999999992</v>
      </c>
      <c r="L62" s="25"/>
      <c r="M62" s="25"/>
      <c r="N62" s="25"/>
      <c r="O62" s="25"/>
      <c r="P62" s="25"/>
      <c r="Q62" s="32" t="s">
        <v>61</v>
      </c>
      <c r="R62" s="33">
        <v>0</v>
      </c>
      <c r="S62" s="33">
        <v>49.92</v>
      </c>
      <c r="T62" s="33">
        <v>0</v>
      </c>
      <c r="U62" s="33">
        <v>6834.66</v>
      </c>
      <c r="V62" s="33">
        <v>400.92</v>
      </c>
      <c r="W62" s="33">
        <v>0</v>
      </c>
      <c r="X62" s="33">
        <v>0</v>
      </c>
      <c r="Y62" s="33">
        <v>0</v>
      </c>
      <c r="Z62" s="33">
        <v>0</v>
      </c>
      <c r="AA62" s="33">
        <v>7285.5</v>
      </c>
      <c r="AB62" s="34"/>
      <c r="AC62" s="34"/>
      <c r="AD62" s="34"/>
      <c r="AE62" s="34"/>
      <c r="AF62" s="34"/>
      <c r="AJ62" s="51"/>
      <c r="AK62" s="51"/>
    </row>
    <row r="63" spans="1:37" ht="12" customHeight="1" thickTop="1" x14ac:dyDescent="0.25">
      <c r="A63" s="36" t="s">
        <v>62</v>
      </c>
      <c r="B63" s="36"/>
      <c r="C63" s="36"/>
      <c r="D63" s="36"/>
      <c r="E63" s="36"/>
      <c r="F63" s="36"/>
      <c r="G63" s="36"/>
      <c r="H63" s="6"/>
      <c r="I63" s="6"/>
      <c r="J63" s="6"/>
      <c r="K63" s="6"/>
      <c r="L63" s="6"/>
      <c r="M63" s="6"/>
      <c r="N63" s="6"/>
      <c r="O63" s="6"/>
      <c r="Q63" s="36"/>
      <c r="R63" s="36"/>
      <c r="S63" s="36"/>
      <c r="T63" s="36"/>
      <c r="U63" s="36"/>
      <c r="V63" s="36"/>
      <c r="W63" s="36"/>
      <c r="X63" s="6"/>
      <c r="Y63" s="6"/>
      <c r="Z63" s="6"/>
      <c r="AA63" s="6"/>
    </row>
    <row r="64" spans="1:37" ht="10" customHeight="1" x14ac:dyDescent="0.25">
      <c r="A64" s="36" t="s">
        <v>63</v>
      </c>
      <c r="B64" s="36"/>
      <c r="C64" s="36"/>
      <c r="D64" s="36"/>
      <c r="E64" s="36"/>
      <c r="F64" s="36"/>
      <c r="G64" s="36"/>
      <c r="H64" s="6"/>
      <c r="I64" s="6"/>
      <c r="J64" s="6"/>
      <c r="K64" s="6"/>
      <c r="L64" s="6"/>
      <c r="M64" s="6"/>
      <c r="N64" s="6"/>
      <c r="O64" s="6"/>
      <c r="Q64" s="36"/>
      <c r="R64" s="36"/>
      <c r="S64" s="36"/>
      <c r="T64" s="36"/>
      <c r="U64" s="36"/>
      <c r="V64" s="36"/>
      <c r="W64" s="36"/>
      <c r="X64" s="6"/>
      <c r="Y64" s="6"/>
      <c r="Z64" s="6"/>
      <c r="AA64" s="6"/>
    </row>
    <row r="65" spans="1:33" ht="10" customHeight="1" x14ac:dyDescent="0.25">
      <c r="A65" s="36" t="s">
        <v>64</v>
      </c>
      <c r="B65" s="36"/>
      <c r="C65" s="36"/>
      <c r="D65" s="36"/>
      <c r="E65" s="36"/>
      <c r="F65" s="36"/>
      <c r="G65" s="36"/>
      <c r="H65" s="6"/>
      <c r="I65" s="6"/>
      <c r="J65" s="6"/>
      <c r="K65" s="6"/>
      <c r="L65" s="6"/>
      <c r="M65" s="6"/>
      <c r="N65" s="6"/>
      <c r="O65" s="6"/>
      <c r="Q65" s="36"/>
      <c r="R65" s="36"/>
      <c r="S65" s="36"/>
      <c r="T65" s="36"/>
      <c r="U65" s="36"/>
      <c r="V65" s="36"/>
      <c r="W65" s="36"/>
      <c r="X65" s="6"/>
      <c r="Y65" s="6"/>
      <c r="Z65" s="6"/>
      <c r="AA65" s="6"/>
    </row>
    <row r="66" spans="1:33" ht="10" customHeight="1" x14ac:dyDescent="0.25">
      <c r="A66" s="36" t="s">
        <v>65</v>
      </c>
      <c r="B66" s="36"/>
      <c r="C66" s="36"/>
      <c r="D66" s="36"/>
      <c r="E66" s="36"/>
      <c r="F66" s="36"/>
      <c r="G66" s="36"/>
      <c r="H66" s="6"/>
      <c r="I66" s="6"/>
      <c r="J66" s="6"/>
      <c r="K66" s="6"/>
      <c r="L66" s="6"/>
      <c r="M66" s="6"/>
      <c r="N66" s="6"/>
      <c r="O66" s="6"/>
      <c r="Q66" s="36"/>
      <c r="R66" s="36"/>
      <c r="S66" s="36"/>
      <c r="T66" s="36"/>
      <c r="U66" s="36"/>
      <c r="V66" s="36"/>
      <c r="W66" s="36"/>
      <c r="X66" s="6"/>
      <c r="Y66" s="6"/>
      <c r="Z66" s="6"/>
      <c r="AA66" s="6"/>
    </row>
    <row r="67" spans="1:33" ht="10" customHeight="1" x14ac:dyDescent="0.25">
      <c r="A67" s="36" t="s">
        <v>66</v>
      </c>
      <c r="B67" s="36"/>
      <c r="C67" s="36"/>
      <c r="D67" s="36"/>
      <c r="E67" s="36"/>
      <c r="F67" s="36"/>
      <c r="G67" s="36"/>
      <c r="H67" s="6"/>
      <c r="I67" s="6"/>
      <c r="J67" s="6"/>
      <c r="K67" s="6"/>
      <c r="L67" s="6"/>
      <c r="M67" s="6"/>
      <c r="N67" s="6"/>
      <c r="O67" s="6"/>
      <c r="Q67" s="36"/>
      <c r="R67" s="36"/>
      <c r="S67" s="36"/>
      <c r="T67" s="36"/>
      <c r="U67" s="36"/>
      <c r="V67" s="36"/>
      <c r="W67" s="36"/>
      <c r="X67" s="6"/>
      <c r="Y67" s="6"/>
      <c r="Z67" s="6"/>
      <c r="AA67" s="6"/>
    </row>
    <row r="68" spans="1:33" s="47" customFormat="1" ht="9.75" customHeight="1" x14ac:dyDescent="0.3">
      <c r="A68" s="36" t="s">
        <v>81</v>
      </c>
      <c r="B68" s="36"/>
      <c r="C68" s="36"/>
      <c r="D68" s="36"/>
      <c r="E68" s="36"/>
      <c r="F68" s="36"/>
      <c r="G68" s="49"/>
      <c r="H68" s="50"/>
      <c r="I68" s="6"/>
      <c r="J68" s="6"/>
      <c r="K68" s="6"/>
      <c r="L68" s="6"/>
      <c r="M68" s="6"/>
      <c r="N68" s="6"/>
      <c r="O68" s="6"/>
      <c r="P68" s="11"/>
      <c r="Q68" s="36"/>
      <c r="R68" s="36"/>
      <c r="S68" s="36"/>
      <c r="T68" s="36"/>
      <c r="U68" s="36"/>
      <c r="V68" s="36"/>
      <c r="W68" s="36"/>
      <c r="X68" s="6"/>
      <c r="Y68" s="6"/>
      <c r="Z68" s="6"/>
      <c r="AA68" s="6"/>
      <c r="AB68" s="11"/>
      <c r="AC68" s="11"/>
      <c r="AD68" s="11"/>
      <c r="AE68" s="11"/>
      <c r="AF68" s="11"/>
      <c r="AG68" s="11"/>
    </row>
    <row r="69" spans="1:33" x14ac:dyDescent="0.25">
      <c r="A69" s="36" t="s">
        <v>78</v>
      </c>
      <c r="H69" s="6"/>
      <c r="I69" s="6"/>
      <c r="J69" s="6"/>
      <c r="K69" s="6"/>
      <c r="L69" s="6"/>
      <c r="M69" s="6"/>
      <c r="N69" s="6"/>
      <c r="O69" s="6"/>
      <c r="Q69" s="48"/>
    </row>
    <row r="70" spans="1:33" x14ac:dyDescent="0.25">
      <c r="A70" s="36" t="s">
        <v>115</v>
      </c>
    </row>
    <row r="71" spans="1:33" x14ac:dyDescent="0.25">
      <c r="A71" s="52" t="s">
        <v>114</v>
      </c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R71" s="37"/>
      <c r="S71" s="37"/>
      <c r="T71" s="37"/>
      <c r="U71" s="37"/>
      <c r="V71" s="37"/>
      <c r="W71" s="37"/>
      <c r="X71" s="37"/>
      <c r="Y71" s="37"/>
      <c r="Z71" s="37"/>
      <c r="AA71" s="37"/>
    </row>
  </sheetData>
  <dataValidations count="1">
    <dataValidation type="list" allowBlank="1" showInputMessage="1" showErrorMessage="1" sqref="M4" xr:uid="{B6F85103-19F7-4F71-9FE6-681B5A215CFA}">
      <formula1>$AD$5:$AD$7</formula1>
    </dataValidation>
  </dataValidations>
  <hyperlinks>
    <hyperlink ref="A71" r:id="rId1" xr:uid="{FA55F337-5481-40F4-9032-3C7FC7654762}"/>
  </hyperlinks>
  <pageMargins left="0.51181102362204722" right="0.51181102362204722" top="0.51181102362204722" bottom="0.51181102362204722" header="0.27559055118110237" footer="0.27559055118110237"/>
  <pageSetup paperSize="9" scale="94" firstPageNumber="27" orientation="portrait" useFirstPageNumber="1" r:id="rId2"/>
  <headerFooter alignWithMargins="0">
    <oddHeader>&amp;R&amp;"Arial,Bold"ENERGY</oddHeader>
    <oddFooter>&amp;C29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157A5-6F74-4548-91FC-5C1056E771C7}">
  <sheetPr>
    <pageSetUpPr fitToPage="1"/>
  </sheetPr>
  <dimension ref="A1:AL71"/>
  <sheetViews>
    <sheetView zoomScaleNormal="100" workbookViewId="0"/>
  </sheetViews>
  <sheetFormatPr defaultColWidth="9.1796875" defaultRowHeight="12.5" x14ac:dyDescent="0.25"/>
  <cols>
    <col min="1" max="1" width="19.1796875" style="11" customWidth="1"/>
    <col min="2" max="2" width="6.453125" style="11" customWidth="1"/>
    <col min="3" max="3" width="11.54296875" style="11" customWidth="1"/>
    <col min="4" max="4" width="7.1796875" style="11" customWidth="1"/>
    <col min="5" max="5" width="9" style="11" customWidth="1"/>
    <col min="6" max="6" width="6.81640625" style="11" customWidth="1"/>
    <col min="7" max="7" width="9.54296875" style="11" customWidth="1"/>
    <col min="8" max="8" width="8.453125" style="11" customWidth="1"/>
    <col min="9" max="9" width="8.54296875" style="11" customWidth="1"/>
    <col min="10" max="10" width="5.26953125" style="11" customWidth="1"/>
    <col min="11" max="12" width="7.453125" style="11" customWidth="1"/>
    <col min="13" max="13" width="32.81640625" style="11" customWidth="1"/>
    <col min="14" max="15" width="7.453125" style="11" customWidth="1"/>
    <col min="16" max="16" width="9.1796875" style="11" customWidth="1"/>
    <col min="17" max="17" width="19.1796875" style="11" customWidth="1"/>
    <col min="18" max="18" width="6.453125" style="11" customWidth="1"/>
    <col min="19" max="19" width="11.54296875" style="11" customWidth="1"/>
    <col min="20" max="20" width="7.1796875" style="11" customWidth="1"/>
    <col min="21" max="21" width="9" style="11" customWidth="1"/>
    <col min="22" max="22" width="6.81640625" style="11" customWidth="1"/>
    <col min="23" max="23" width="9.54296875" style="11" customWidth="1"/>
    <col min="24" max="24" width="8.453125" style="11" customWidth="1"/>
    <col min="25" max="25" width="8.54296875" style="11" customWidth="1"/>
    <col min="26" max="26" width="5.26953125" style="11" customWidth="1"/>
    <col min="27" max="27" width="7.453125" style="11" customWidth="1"/>
    <col min="28" max="29" width="9.26953125" style="11" customWidth="1"/>
    <col min="30" max="30" width="23.81640625" style="11" customWidth="1"/>
    <col min="31" max="31" width="9.26953125" style="11" customWidth="1"/>
    <col min="32" max="32" width="9.7265625" style="11" customWidth="1"/>
    <col min="33" max="16384" width="9.1796875" style="11"/>
  </cols>
  <sheetData>
    <row r="1" spans="1:38" s="4" customFormat="1" ht="21.75" customHeight="1" x14ac:dyDescent="0.5">
      <c r="A1" s="1" t="s">
        <v>104</v>
      </c>
      <c r="B1" s="2"/>
      <c r="C1" s="2"/>
      <c r="D1" s="2"/>
      <c r="E1" s="2"/>
      <c r="F1" s="2"/>
      <c r="G1" s="2"/>
      <c r="H1" s="3"/>
      <c r="J1" s="5"/>
      <c r="Q1" s="1" t="str">
        <f>A1</f>
        <v>Aggregate energy balance 2018</v>
      </c>
      <c r="R1" s="2"/>
      <c r="S1" s="2"/>
      <c r="T1" s="2"/>
      <c r="U1" s="2"/>
      <c r="V1" s="2"/>
      <c r="W1" s="2"/>
      <c r="X1" s="3"/>
      <c r="Z1" s="5"/>
    </row>
    <row r="2" spans="1:38" ht="23.5" thickBot="1" x14ac:dyDescent="0.55000000000000004">
      <c r="A2" s="1" t="s">
        <v>0</v>
      </c>
      <c r="B2" s="6"/>
      <c r="C2" s="6"/>
      <c r="D2" s="6"/>
      <c r="E2" s="6"/>
      <c r="F2" s="6"/>
      <c r="G2" s="7"/>
      <c r="H2" s="8"/>
      <c r="I2" s="9"/>
      <c r="J2" s="9"/>
      <c r="K2" s="40" t="str">
        <f>M4</f>
        <v>Terawatt hours</v>
      </c>
      <c r="L2" s="10"/>
      <c r="M2" s="10"/>
      <c r="N2" s="10"/>
      <c r="O2" s="10"/>
      <c r="Q2" s="1" t="s">
        <v>0</v>
      </c>
      <c r="R2" s="6"/>
      <c r="S2" s="6"/>
      <c r="T2" s="6"/>
      <c r="U2" s="6"/>
      <c r="V2" s="6"/>
      <c r="W2" s="7"/>
      <c r="X2" s="8"/>
      <c r="Y2" s="9"/>
      <c r="Z2" s="9"/>
      <c r="AA2" s="10" t="s">
        <v>1</v>
      </c>
    </row>
    <row r="3" spans="1:38" s="15" customFormat="1" ht="33.75" customHeight="1" thickTop="1" x14ac:dyDescent="0.25">
      <c r="A3" s="12"/>
      <c r="B3" s="13" t="s">
        <v>2</v>
      </c>
      <c r="C3" s="14" t="s">
        <v>3</v>
      </c>
      <c r="D3" s="13" t="s">
        <v>4</v>
      </c>
      <c r="E3" s="13" t="s">
        <v>5</v>
      </c>
      <c r="F3" s="14" t="s">
        <v>6</v>
      </c>
      <c r="G3" s="14" t="s">
        <v>7</v>
      </c>
      <c r="H3" s="13" t="s">
        <v>8</v>
      </c>
      <c r="I3" s="13" t="s">
        <v>9</v>
      </c>
      <c r="J3" s="13" t="s">
        <v>10</v>
      </c>
      <c r="K3" s="13" t="s">
        <v>11</v>
      </c>
      <c r="L3" s="38"/>
      <c r="M3" s="43" t="s">
        <v>76</v>
      </c>
      <c r="N3" s="44"/>
      <c r="O3" s="38"/>
      <c r="Q3" s="12"/>
      <c r="R3" s="13" t="s">
        <v>2</v>
      </c>
      <c r="S3" s="14" t="s">
        <v>70</v>
      </c>
      <c r="T3" s="13" t="s">
        <v>4</v>
      </c>
      <c r="U3" s="13" t="s">
        <v>5</v>
      </c>
      <c r="V3" s="14" t="s">
        <v>71</v>
      </c>
      <c r="W3" s="14" t="s">
        <v>72</v>
      </c>
      <c r="X3" s="13" t="s">
        <v>8</v>
      </c>
      <c r="Y3" s="13" t="s">
        <v>9</v>
      </c>
      <c r="Z3" s="13" t="s">
        <v>10</v>
      </c>
      <c r="AA3" s="13" t="s">
        <v>11</v>
      </c>
    </row>
    <row r="4" spans="1:38" s="19" customFormat="1" ht="10.5" customHeight="1" x14ac:dyDescent="0.25">
      <c r="A4" s="16" t="s">
        <v>12</v>
      </c>
      <c r="B4" s="17"/>
      <c r="C4" s="18"/>
      <c r="D4" s="18"/>
      <c r="E4" s="18"/>
      <c r="F4" s="18"/>
      <c r="G4" s="18"/>
      <c r="H4" s="18"/>
      <c r="I4" s="18"/>
      <c r="J4" s="18"/>
      <c r="K4" s="18"/>
      <c r="L4" s="18"/>
      <c r="M4" s="45" t="s">
        <v>68</v>
      </c>
      <c r="N4" s="46">
        <f>IF(M4=AD5,AE5,IF(M4=AD6,AE6,AE7))</f>
        <v>1.163E-2</v>
      </c>
      <c r="O4" s="18"/>
      <c r="Q4" s="16" t="s">
        <v>12</v>
      </c>
      <c r="R4" s="17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</row>
    <row r="5" spans="1:38" s="19" customFormat="1" ht="10.5" customHeight="1" x14ac:dyDescent="0.2">
      <c r="A5" s="6" t="s">
        <v>79</v>
      </c>
      <c r="B5" s="17">
        <f>R5*$N$4</f>
        <v>22.107118099999997</v>
      </c>
      <c r="C5" s="17">
        <f t="shared" ref="C5:K19" si="0">S5*$N$4</f>
        <v>0</v>
      </c>
      <c r="D5" s="17">
        <f t="shared" si="0"/>
        <v>651.85731320000002</v>
      </c>
      <c r="E5" s="17">
        <f t="shared" si="0"/>
        <v>0</v>
      </c>
      <c r="F5" s="17">
        <f t="shared" si="0"/>
        <v>450.58550939999998</v>
      </c>
      <c r="G5" s="17">
        <f t="shared" si="0"/>
        <v>138.53551329999999</v>
      </c>
      <c r="H5" s="17">
        <f t="shared" si="0"/>
        <v>238.55479260000001</v>
      </c>
      <c r="I5" s="17">
        <f t="shared" si="0"/>
        <v>0</v>
      </c>
      <c r="J5" s="17">
        <f t="shared" si="0"/>
        <v>0</v>
      </c>
      <c r="K5" s="17">
        <f t="shared" si="0"/>
        <v>1501.6402466</v>
      </c>
      <c r="L5" s="17"/>
      <c r="M5" s="17"/>
      <c r="N5" s="17"/>
      <c r="O5" s="17"/>
      <c r="P5" s="17"/>
      <c r="Q5" s="6" t="s">
        <v>79</v>
      </c>
      <c r="R5" s="17">
        <v>1900.87</v>
      </c>
      <c r="S5" s="17">
        <v>0</v>
      </c>
      <c r="T5" s="17">
        <v>56049.64</v>
      </c>
      <c r="U5" s="17">
        <v>0</v>
      </c>
      <c r="V5" s="17">
        <v>38743.379999999997</v>
      </c>
      <c r="W5" s="17">
        <v>11911.91</v>
      </c>
      <c r="X5" s="17">
        <v>20512.02</v>
      </c>
      <c r="Y5" s="17">
        <v>0</v>
      </c>
      <c r="Z5" s="17">
        <v>0</v>
      </c>
      <c r="AA5" s="17">
        <v>129117.82</v>
      </c>
      <c r="AB5" s="18"/>
      <c r="AC5" s="18" t="s">
        <v>67</v>
      </c>
      <c r="AD5" s="18" t="s">
        <v>1</v>
      </c>
      <c r="AE5" s="18">
        <v>1</v>
      </c>
      <c r="AF5" s="18"/>
      <c r="AJ5" s="51"/>
      <c r="AK5" s="51"/>
      <c r="AL5" s="51"/>
    </row>
    <row r="6" spans="1:38" s="19" customFormat="1" ht="10.5" customHeight="1" x14ac:dyDescent="0.2">
      <c r="A6" s="6" t="s">
        <v>13</v>
      </c>
      <c r="B6" s="17">
        <f t="shared" ref="B6:K43" si="1">R6*$N$4</f>
        <v>78.069166199999998</v>
      </c>
      <c r="C6" s="17">
        <f t="shared" si="0"/>
        <v>8.3010287999999992</v>
      </c>
      <c r="D6" s="17">
        <f t="shared" si="0"/>
        <v>665.13656349999997</v>
      </c>
      <c r="E6" s="17">
        <f t="shared" si="0"/>
        <v>448.89613560000004</v>
      </c>
      <c r="F6" s="17">
        <f t="shared" si="0"/>
        <v>513.75955310000006</v>
      </c>
      <c r="G6" s="17">
        <f t="shared" si="0"/>
        <v>53.142354599999997</v>
      </c>
      <c r="H6" s="17">
        <f t="shared" si="0"/>
        <v>0</v>
      </c>
      <c r="I6" s="17">
        <f t="shared" si="0"/>
        <v>21.3324438</v>
      </c>
      <c r="J6" s="17">
        <f t="shared" si="0"/>
        <v>0</v>
      </c>
      <c r="K6" s="17">
        <f t="shared" si="0"/>
        <v>1788.6373619000001</v>
      </c>
      <c r="L6" s="17"/>
      <c r="M6" s="17"/>
      <c r="N6" s="17"/>
      <c r="O6" s="17"/>
      <c r="P6" s="17"/>
      <c r="Q6" s="6" t="s">
        <v>13</v>
      </c>
      <c r="R6" s="17">
        <v>6712.74</v>
      </c>
      <c r="S6" s="17">
        <v>713.76</v>
      </c>
      <c r="T6" s="17">
        <v>57191.45</v>
      </c>
      <c r="U6" s="17">
        <v>38598.120000000003</v>
      </c>
      <c r="V6" s="17">
        <v>44175.37</v>
      </c>
      <c r="W6" s="17">
        <v>4569.42</v>
      </c>
      <c r="X6" s="17">
        <v>0</v>
      </c>
      <c r="Y6" s="17">
        <v>1834.26</v>
      </c>
      <c r="Z6" s="17">
        <v>0</v>
      </c>
      <c r="AA6" s="17">
        <v>153795.13</v>
      </c>
      <c r="AB6" s="18"/>
      <c r="AC6" s="18"/>
      <c r="AD6" s="18" t="s">
        <v>69</v>
      </c>
      <c r="AE6" s="42">
        <v>4.1868000000000002E-2</v>
      </c>
      <c r="AF6" s="18"/>
      <c r="AJ6" s="51"/>
      <c r="AK6" s="51"/>
    </row>
    <row r="7" spans="1:38" s="19" customFormat="1" ht="10.5" customHeight="1" x14ac:dyDescent="0.2">
      <c r="A7" s="6" t="s">
        <v>14</v>
      </c>
      <c r="B7" s="17">
        <f t="shared" si="1"/>
        <v>-4.9284450999999994</v>
      </c>
      <c r="C7" s="17">
        <f t="shared" si="0"/>
        <v>-9.6994200000000003E-2</v>
      </c>
      <c r="D7" s="17">
        <f t="shared" si="0"/>
        <v>-566.15095859999997</v>
      </c>
      <c r="E7" s="17">
        <f t="shared" si="0"/>
        <v>-283.03977520000001</v>
      </c>
      <c r="F7" s="17">
        <f t="shared" si="0"/>
        <v>-83.6757566</v>
      </c>
      <c r="G7" s="17">
        <f t="shared" si="0"/>
        <v>-4.9726390999999994</v>
      </c>
      <c r="H7" s="17">
        <f t="shared" si="0"/>
        <v>0</v>
      </c>
      <c r="I7" s="17">
        <f t="shared" si="0"/>
        <v>-2.2248190000000001</v>
      </c>
      <c r="J7" s="17">
        <f t="shared" si="0"/>
        <v>0</v>
      </c>
      <c r="K7" s="17">
        <f t="shared" si="0"/>
        <v>-945.0892715</v>
      </c>
      <c r="L7" s="17"/>
      <c r="M7" s="17"/>
      <c r="N7" s="17"/>
      <c r="O7" s="17"/>
      <c r="P7" s="17"/>
      <c r="Q7" s="6" t="s">
        <v>14</v>
      </c>
      <c r="R7" s="17">
        <v>-423.77</v>
      </c>
      <c r="S7" s="17">
        <v>-8.34</v>
      </c>
      <c r="T7" s="17">
        <v>-48680.22</v>
      </c>
      <c r="U7" s="17">
        <v>-24337.040000000001</v>
      </c>
      <c r="V7" s="17">
        <v>-7194.82</v>
      </c>
      <c r="W7" s="17">
        <v>-427.57</v>
      </c>
      <c r="X7" s="17">
        <v>0</v>
      </c>
      <c r="Y7" s="17">
        <v>-191.3</v>
      </c>
      <c r="Z7" s="17">
        <v>0</v>
      </c>
      <c r="AA7" s="17">
        <v>-81263.05</v>
      </c>
      <c r="AB7" s="18"/>
      <c r="AC7" s="18"/>
      <c r="AD7" s="18" t="s">
        <v>68</v>
      </c>
      <c r="AE7" s="41">
        <v>1.163E-2</v>
      </c>
      <c r="AF7" s="18"/>
      <c r="AJ7" s="51"/>
      <c r="AK7" s="51"/>
    </row>
    <row r="8" spans="1:38" s="19" customFormat="1" ht="10.5" customHeight="1" x14ac:dyDescent="0.2">
      <c r="A8" s="6" t="s">
        <v>15</v>
      </c>
      <c r="B8" s="17">
        <f t="shared" si="1"/>
        <v>0</v>
      </c>
      <c r="C8" s="17">
        <f t="shared" si="0"/>
        <v>0</v>
      </c>
      <c r="D8" s="17">
        <f t="shared" si="0"/>
        <v>0</v>
      </c>
      <c r="E8" s="17">
        <f t="shared" si="0"/>
        <v>-30.417683499999995</v>
      </c>
      <c r="F8" s="17">
        <f t="shared" si="0"/>
        <v>0</v>
      </c>
      <c r="G8" s="17">
        <f t="shared" si="0"/>
        <v>0</v>
      </c>
      <c r="H8" s="17">
        <f t="shared" si="0"/>
        <v>0</v>
      </c>
      <c r="I8" s="17">
        <f t="shared" si="0"/>
        <v>0</v>
      </c>
      <c r="J8" s="17">
        <f t="shared" si="0"/>
        <v>0</v>
      </c>
      <c r="K8" s="17">
        <f t="shared" si="0"/>
        <v>-30.417683499999995</v>
      </c>
      <c r="L8" s="17"/>
      <c r="M8" s="17"/>
      <c r="N8" s="17"/>
      <c r="O8" s="17"/>
      <c r="P8" s="17"/>
      <c r="Q8" s="6" t="s">
        <v>15</v>
      </c>
      <c r="R8" s="17">
        <v>0</v>
      </c>
      <c r="S8" s="17">
        <v>0</v>
      </c>
      <c r="T8" s="17">
        <v>0</v>
      </c>
      <c r="U8" s="17">
        <v>-2615.4499999999998</v>
      </c>
      <c r="V8" s="17">
        <v>0</v>
      </c>
      <c r="W8" s="17">
        <v>0</v>
      </c>
      <c r="X8" s="17">
        <v>0</v>
      </c>
      <c r="Y8" s="17">
        <v>0</v>
      </c>
      <c r="Z8" s="17">
        <v>0</v>
      </c>
      <c r="AA8" s="17">
        <v>-2615.4499999999998</v>
      </c>
      <c r="AB8" s="18"/>
      <c r="AC8" s="18"/>
      <c r="AD8" s="18"/>
      <c r="AE8" s="18"/>
      <c r="AF8" s="18"/>
      <c r="AJ8" s="51"/>
      <c r="AK8" s="51"/>
    </row>
    <row r="9" spans="1:38" s="19" customFormat="1" ht="10.5" customHeight="1" x14ac:dyDescent="0.2">
      <c r="A9" s="6" t="s">
        <v>16</v>
      </c>
      <c r="B9" s="24">
        <f t="shared" si="1"/>
        <v>-1.408393</v>
      </c>
      <c r="C9" s="24">
        <f t="shared" si="0"/>
        <v>-0.54951749999999999</v>
      </c>
      <c r="D9" s="24">
        <f t="shared" si="0"/>
        <v>1.7532224999999999</v>
      </c>
      <c r="E9" s="24">
        <f t="shared" si="0"/>
        <v>3.4232905000000002</v>
      </c>
      <c r="F9" s="24">
        <f t="shared" si="0"/>
        <v>-5.590541</v>
      </c>
      <c r="G9" s="24">
        <f t="shared" si="0"/>
        <v>-0.1085079</v>
      </c>
      <c r="H9" s="24">
        <f t="shared" si="0"/>
        <v>0</v>
      </c>
      <c r="I9" s="24">
        <f t="shared" si="0"/>
        <v>0</v>
      </c>
      <c r="J9" s="24">
        <f t="shared" si="0"/>
        <v>0</v>
      </c>
      <c r="K9" s="24">
        <f t="shared" si="0"/>
        <v>-2.4805626999999997</v>
      </c>
      <c r="L9" s="20"/>
      <c r="M9" s="20"/>
      <c r="N9" s="20"/>
      <c r="O9" s="20"/>
      <c r="P9" s="20"/>
      <c r="Q9" s="6" t="s">
        <v>73</v>
      </c>
      <c r="R9" s="24">
        <v>-121.1</v>
      </c>
      <c r="S9" s="24">
        <v>-47.25</v>
      </c>
      <c r="T9" s="24">
        <v>150.75</v>
      </c>
      <c r="U9" s="24">
        <v>294.35000000000002</v>
      </c>
      <c r="V9" s="24">
        <v>-480.7</v>
      </c>
      <c r="W9" s="24">
        <v>-9.33</v>
      </c>
      <c r="X9" s="24">
        <v>0</v>
      </c>
      <c r="Y9" s="24">
        <v>0</v>
      </c>
      <c r="Z9" s="24">
        <v>0</v>
      </c>
      <c r="AA9" s="24">
        <v>-213.29</v>
      </c>
      <c r="AB9" s="18"/>
      <c r="AC9" s="18"/>
      <c r="AD9" s="18"/>
      <c r="AE9" s="18"/>
      <c r="AF9" s="18"/>
      <c r="AJ9" s="51"/>
      <c r="AK9" s="51"/>
    </row>
    <row r="10" spans="1:38" s="23" customFormat="1" ht="10.5" customHeight="1" x14ac:dyDescent="0.25">
      <c r="A10" s="21" t="s">
        <v>17</v>
      </c>
      <c r="B10" s="22">
        <f t="shared" si="1"/>
        <v>93.8395625</v>
      </c>
      <c r="C10" s="22">
        <f t="shared" si="0"/>
        <v>7.6544007999999994</v>
      </c>
      <c r="D10" s="22">
        <f t="shared" si="0"/>
        <v>752.59602429999995</v>
      </c>
      <c r="E10" s="22">
        <f t="shared" si="0"/>
        <v>138.8620837</v>
      </c>
      <c r="F10" s="22">
        <f t="shared" si="0"/>
        <v>875.07888120000007</v>
      </c>
      <c r="G10" s="22">
        <f t="shared" si="0"/>
        <v>186.59683720000001</v>
      </c>
      <c r="H10" s="22">
        <f t="shared" si="0"/>
        <v>238.55479260000001</v>
      </c>
      <c r="I10" s="22">
        <f t="shared" si="0"/>
        <v>19.1076248</v>
      </c>
      <c r="J10" s="22">
        <f t="shared" si="0"/>
        <v>0</v>
      </c>
      <c r="K10" s="22">
        <f t="shared" si="0"/>
        <v>2312.2900908000001</v>
      </c>
      <c r="L10" s="25"/>
      <c r="M10" s="25"/>
      <c r="N10" s="25"/>
      <c r="O10" s="25"/>
      <c r="P10" s="17"/>
      <c r="Q10" s="21" t="s">
        <v>17</v>
      </c>
      <c r="R10" s="22">
        <v>8068.75</v>
      </c>
      <c r="S10" s="22">
        <v>658.16</v>
      </c>
      <c r="T10" s="22">
        <v>64711.61</v>
      </c>
      <c r="U10" s="22">
        <v>11939.99</v>
      </c>
      <c r="V10" s="22">
        <v>75243.240000000005</v>
      </c>
      <c r="W10" s="22">
        <v>16044.44</v>
      </c>
      <c r="X10" s="22">
        <v>20512.02</v>
      </c>
      <c r="Y10" s="22">
        <v>1642.96</v>
      </c>
      <c r="Z10" s="22">
        <v>0</v>
      </c>
      <c r="AA10" s="22">
        <v>198821.16</v>
      </c>
      <c r="AB10" s="18"/>
      <c r="AC10" s="18"/>
      <c r="AD10" s="18"/>
      <c r="AE10" s="18"/>
      <c r="AF10" s="18"/>
      <c r="AJ10" s="51"/>
      <c r="AK10" s="51"/>
    </row>
    <row r="11" spans="1:38" s="23" customFormat="1" ht="11.25" customHeight="1" x14ac:dyDescent="0.2">
      <c r="A11" s="21" t="s">
        <v>18</v>
      </c>
      <c r="B11" s="24">
        <f t="shared" si="1"/>
        <v>0.42914699999999995</v>
      </c>
      <c r="C11" s="24">
        <f t="shared" si="0"/>
        <v>-3.66345E-2</v>
      </c>
      <c r="D11" s="24">
        <f t="shared" si="0"/>
        <v>-0.42309940000000001</v>
      </c>
      <c r="E11" s="24">
        <f t="shared" si="0"/>
        <v>-6.8151799999999998E-2</v>
      </c>
      <c r="F11" s="24">
        <f t="shared" si="0"/>
        <v>5.0841707999999999</v>
      </c>
      <c r="G11" s="24">
        <f t="shared" si="0"/>
        <v>0</v>
      </c>
      <c r="H11" s="24">
        <f t="shared" si="0"/>
        <v>0</v>
      </c>
      <c r="I11" s="24">
        <f t="shared" si="0"/>
        <v>-0.28342309999999998</v>
      </c>
      <c r="J11" s="24">
        <f t="shared" si="0"/>
        <v>0</v>
      </c>
      <c r="K11" s="24">
        <f t="shared" si="0"/>
        <v>4.7018927000000001</v>
      </c>
      <c r="L11" s="24"/>
      <c r="M11" s="24"/>
      <c r="N11" s="24"/>
      <c r="O11" s="24"/>
      <c r="P11" s="17"/>
      <c r="Q11" s="21" t="s">
        <v>74</v>
      </c>
      <c r="R11" s="24">
        <v>36.9</v>
      </c>
      <c r="S11" s="24">
        <v>-3.15</v>
      </c>
      <c r="T11" s="24">
        <v>-36.380000000000003</v>
      </c>
      <c r="U11" s="24">
        <v>-5.86</v>
      </c>
      <c r="V11" s="24">
        <v>437.16</v>
      </c>
      <c r="W11" s="24">
        <v>0</v>
      </c>
      <c r="X11" s="24">
        <v>0</v>
      </c>
      <c r="Y11" s="24">
        <v>-24.37</v>
      </c>
      <c r="Z11" s="24">
        <v>0</v>
      </c>
      <c r="AA11" s="24">
        <v>404.29</v>
      </c>
      <c r="AB11" s="18"/>
      <c r="AC11" s="18"/>
      <c r="AD11" s="18"/>
      <c r="AE11" s="18"/>
      <c r="AF11" s="18"/>
      <c r="AJ11" s="51"/>
      <c r="AK11" s="51"/>
    </row>
    <row r="12" spans="1:38" s="23" customFormat="1" ht="10.5" customHeight="1" x14ac:dyDescent="0.25">
      <c r="A12" s="21" t="s">
        <v>19</v>
      </c>
      <c r="B12" s="22">
        <f t="shared" si="1"/>
        <v>93.410415499999999</v>
      </c>
      <c r="C12" s="22">
        <f t="shared" si="0"/>
        <v>7.6911516000000004</v>
      </c>
      <c r="D12" s="22">
        <f t="shared" si="0"/>
        <v>753.01912369999991</v>
      </c>
      <c r="E12" s="22">
        <f t="shared" si="0"/>
        <v>138.93023550000001</v>
      </c>
      <c r="F12" s="22">
        <f t="shared" si="0"/>
        <v>869.99471040000003</v>
      </c>
      <c r="G12" s="22">
        <f t="shared" si="0"/>
        <v>186.59683720000001</v>
      </c>
      <c r="H12" s="22">
        <f t="shared" si="0"/>
        <v>238.55479260000001</v>
      </c>
      <c r="I12" s="22">
        <f t="shared" si="0"/>
        <v>19.3910479</v>
      </c>
      <c r="J12" s="22">
        <f t="shared" si="0"/>
        <v>0</v>
      </c>
      <c r="K12" s="22">
        <f t="shared" si="0"/>
        <v>2307.5881980999998</v>
      </c>
      <c r="L12" s="25"/>
      <c r="M12" s="25"/>
      <c r="N12" s="25"/>
      <c r="O12" s="25"/>
      <c r="P12" s="17"/>
      <c r="Q12" s="21" t="s">
        <v>19</v>
      </c>
      <c r="R12" s="22">
        <v>8031.85</v>
      </c>
      <c r="S12" s="22">
        <v>661.32</v>
      </c>
      <c r="T12" s="22">
        <v>64747.99</v>
      </c>
      <c r="U12" s="22">
        <v>11945.85</v>
      </c>
      <c r="V12" s="22">
        <v>74806.080000000002</v>
      </c>
      <c r="W12" s="22">
        <v>16044.44</v>
      </c>
      <c r="X12" s="22">
        <v>20512.02</v>
      </c>
      <c r="Y12" s="22">
        <v>1667.33</v>
      </c>
      <c r="Z12" s="22">
        <v>0</v>
      </c>
      <c r="AA12" s="22">
        <v>198416.87</v>
      </c>
      <c r="AB12" s="18"/>
      <c r="AC12" s="18"/>
      <c r="AD12" s="18"/>
      <c r="AE12" s="18"/>
      <c r="AF12" s="18"/>
      <c r="AJ12" s="51"/>
      <c r="AK12" s="51"/>
    </row>
    <row r="13" spans="1:38" s="19" customFormat="1" ht="10.5" customHeight="1" x14ac:dyDescent="0.2">
      <c r="A13" s="6" t="s">
        <v>20</v>
      </c>
      <c r="B13" s="24">
        <f t="shared" si="1"/>
        <v>0</v>
      </c>
      <c r="C13" s="24">
        <f t="shared" si="0"/>
        <v>4.6636299999999999E-2</v>
      </c>
      <c r="D13" s="24">
        <f t="shared" si="0"/>
        <v>-12.125205399999999</v>
      </c>
      <c r="E13" s="24">
        <f t="shared" si="0"/>
        <v>11.8680661</v>
      </c>
      <c r="F13" s="24">
        <f t="shared" si="0"/>
        <v>4.3306630999999998</v>
      </c>
      <c r="G13" s="24">
        <f t="shared" si="0"/>
        <v>-4.5145334000000004</v>
      </c>
      <c r="H13" s="24">
        <f t="shared" si="0"/>
        <v>-75.028619000000006</v>
      </c>
      <c r="I13" s="24">
        <f t="shared" si="0"/>
        <v>75.028619000000006</v>
      </c>
      <c r="J13" s="24">
        <f t="shared" si="0"/>
        <v>0</v>
      </c>
      <c r="K13" s="24">
        <f t="shared" si="0"/>
        <v>-0.39425699999999997</v>
      </c>
      <c r="L13" s="24"/>
      <c r="M13" s="24"/>
      <c r="N13" s="24"/>
      <c r="O13" s="24"/>
      <c r="P13" s="17"/>
      <c r="Q13" s="6" t="s">
        <v>20</v>
      </c>
      <c r="R13" s="24">
        <v>0</v>
      </c>
      <c r="S13" s="24">
        <v>4.01</v>
      </c>
      <c r="T13" s="24">
        <v>-1042.58</v>
      </c>
      <c r="U13" s="24">
        <v>1020.47</v>
      </c>
      <c r="V13" s="24">
        <v>372.37</v>
      </c>
      <c r="W13" s="24">
        <v>-388.18</v>
      </c>
      <c r="X13" s="24">
        <v>-6451.3</v>
      </c>
      <c r="Y13" s="24">
        <v>6451.3</v>
      </c>
      <c r="Z13" s="24">
        <v>0</v>
      </c>
      <c r="AA13" s="24">
        <v>-33.9</v>
      </c>
      <c r="AB13" s="18"/>
      <c r="AC13" s="18"/>
      <c r="AD13" s="18"/>
      <c r="AE13" s="18"/>
      <c r="AF13" s="18"/>
      <c r="AJ13" s="51"/>
      <c r="AK13" s="51"/>
    </row>
    <row r="14" spans="1:38" s="19" customFormat="1" ht="10.5" customHeight="1" x14ac:dyDescent="0.25">
      <c r="A14" s="16" t="s">
        <v>21</v>
      </c>
      <c r="B14" s="25">
        <f t="shared" si="1"/>
        <v>-76.345949099999999</v>
      </c>
      <c r="C14" s="25">
        <f t="shared" si="0"/>
        <v>4.1386517999999999</v>
      </c>
      <c r="D14" s="25">
        <f t="shared" si="0"/>
        <v>-740.89403459999994</v>
      </c>
      <c r="E14" s="25">
        <f t="shared" si="0"/>
        <v>732.40576279999993</v>
      </c>
      <c r="F14" s="25">
        <f t="shared" si="0"/>
        <v>-303.3333111</v>
      </c>
      <c r="G14" s="25">
        <f t="shared" si="0"/>
        <v>-123.3848797</v>
      </c>
      <c r="H14" s="25">
        <f t="shared" si="0"/>
        <v>-163.52628989999999</v>
      </c>
      <c r="I14" s="25">
        <f t="shared" si="0"/>
        <v>256.18936159999998</v>
      </c>
      <c r="J14" s="25">
        <f t="shared" si="0"/>
        <v>18.8808398</v>
      </c>
      <c r="K14" s="25">
        <f t="shared" si="0"/>
        <v>-395.86973209999996</v>
      </c>
      <c r="L14" s="25"/>
      <c r="M14" s="25"/>
      <c r="N14" s="25"/>
      <c r="O14" s="25"/>
      <c r="P14" s="17"/>
      <c r="Q14" s="16" t="s">
        <v>21</v>
      </c>
      <c r="R14" s="25">
        <v>-6564.57</v>
      </c>
      <c r="S14" s="25">
        <v>355.86</v>
      </c>
      <c r="T14" s="25">
        <v>-63705.42</v>
      </c>
      <c r="U14" s="25">
        <v>62975.56</v>
      </c>
      <c r="V14" s="25">
        <v>-26081.97</v>
      </c>
      <c r="W14" s="25">
        <v>-10609.19</v>
      </c>
      <c r="X14" s="25">
        <v>-14060.73</v>
      </c>
      <c r="Y14" s="25">
        <v>22028.32</v>
      </c>
      <c r="Z14" s="25">
        <v>1623.46</v>
      </c>
      <c r="AA14" s="25">
        <v>-34038.67</v>
      </c>
      <c r="AB14" s="18"/>
      <c r="AC14" s="18"/>
      <c r="AD14" s="18"/>
      <c r="AE14" s="18"/>
      <c r="AF14" s="18"/>
      <c r="AJ14" s="51"/>
      <c r="AK14" s="51"/>
    </row>
    <row r="15" spans="1:38" s="19" customFormat="1" ht="10.5" customHeight="1" x14ac:dyDescent="0.2">
      <c r="A15" s="6" t="s">
        <v>22</v>
      </c>
      <c r="B15" s="17">
        <f t="shared" si="1"/>
        <v>-48.988816399999997</v>
      </c>
      <c r="C15" s="17">
        <f t="shared" si="0"/>
        <v>-5.6904427000000002</v>
      </c>
      <c r="D15" s="17">
        <f t="shared" si="0"/>
        <v>0</v>
      </c>
      <c r="E15" s="17">
        <f t="shared" si="0"/>
        <v>-5.0603293000000003</v>
      </c>
      <c r="F15" s="17">
        <f t="shared" si="0"/>
        <v>-273.77857360000002</v>
      </c>
      <c r="G15" s="17">
        <f t="shared" si="0"/>
        <v>-121.19623</v>
      </c>
      <c r="H15" s="17">
        <f t="shared" si="0"/>
        <v>-163.52628989999999</v>
      </c>
      <c r="I15" s="17">
        <f t="shared" si="0"/>
        <v>256.18936159999998</v>
      </c>
      <c r="J15" s="17">
        <f t="shared" si="0"/>
        <v>0</v>
      </c>
      <c r="K15" s="17">
        <f t="shared" si="0"/>
        <v>-362.05132029999999</v>
      </c>
      <c r="L15" s="17"/>
      <c r="M15" s="17"/>
      <c r="N15" s="17"/>
      <c r="O15" s="17"/>
      <c r="P15" s="17"/>
      <c r="Q15" s="6" t="s">
        <v>22</v>
      </c>
      <c r="R15" s="17">
        <v>-4212.28</v>
      </c>
      <c r="S15" s="17">
        <v>-489.29</v>
      </c>
      <c r="T15" s="17">
        <v>0</v>
      </c>
      <c r="U15" s="17">
        <v>-435.11</v>
      </c>
      <c r="V15" s="17">
        <v>-23540.720000000001</v>
      </c>
      <c r="W15" s="17">
        <v>-10421</v>
      </c>
      <c r="X15" s="17">
        <v>-14060.73</v>
      </c>
      <c r="Y15" s="17">
        <v>22028.32</v>
      </c>
      <c r="Z15" s="17">
        <v>0</v>
      </c>
      <c r="AA15" s="17">
        <v>-31130.81</v>
      </c>
      <c r="AB15" s="18"/>
      <c r="AC15" s="18"/>
      <c r="AD15" s="18"/>
      <c r="AE15" s="18"/>
      <c r="AF15" s="18"/>
      <c r="AJ15" s="51"/>
      <c r="AK15" s="51"/>
    </row>
    <row r="16" spans="1:38" s="19" customFormat="1" ht="10.5" customHeight="1" x14ac:dyDescent="0.2">
      <c r="A16" s="6" t="s">
        <v>23</v>
      </c>
      <c r="B16" s="17">
        <f t="shared" si="1"/>
        <v>-48.876005399999997</v>
      </c>
      <c r="C16" s="17">
        <f t="shared" si="0"/>
        <v>0</v>
      </c>
      <c r="D16" s="17">
        <f t="shared" si="0"/>
        <v>0</v>
      </c>
      <c r="E16" s="17">
        <f t="shared" si="0"/>
        <v>-1.6276184999999999</v>
      </c>
      <c r="F16" s="17">
        <f t="shared" si="0"/>
        <v>-246.27699629999998</v>
      </c>
      <c r="G16" s="17">
        <f t="shared" si="0"/>
        <v>-56.561807199999997</v>
      </c>
      <c r="H16" s="17">
        <f t="shared" si="0"/>
        <v>-163.52628989999999</v>
      </c>
      <c r="I16" s="17">
        <f t="shared" si="0"/>
        <v>223.19714500000001</v>
      </c>
      <c r="J16" s="17">
        <f t="shared" si="0"/>
        <v>0</v>
      </c>
      <c r="K16" s="17">
        <f t="shared" si="0"/>
        <v>-293.67145599999998</v>
      </c>
      <c r="L16" s="17"/>
      <c r="M16" s="17"/>
      <c r="N16" s="17"/>
      <c r="O16" s="17"/>
      <c r="P16" s="17"/>
      <c r="Q16" s="6" t="s">
        <v>23</v>
      </c>
      <c r="R16" s="17">
        <v>-4202.58</v>
      </c>
      <c r="S16" s="17">
        <v>0</v>
      </c>
      <c r="T16" s="17">
        <v>0</v>
      </c>
      <c r="U16" s="17">
        <v>-139.94999999999999</v>
      </c>
      <c r="V16" s="17">
        <v>-21176.01</v>
      </c>
      <c r="W16" s="17">
        <v>-4863.4399999999996</v>
      </c>
      <c r="X16" s="17">
        <v>-14060.73</v>
      </c>
      <c r="Y16" s="17">
        <v>19191.5</v>
      </c>
      <c r="Z16" s="17">
        <v>0</v>
      </c>
      <c r="AA16" s="17">
        <v>-25251.200000000001</v>
      </c>
      <c r="AB16" s="18"/>
      <c r="AC16" s="18"/>
      <c r="AD16" s="18"/>
      <c r="AE16" s="18"/>
      <c r="AF16" s="18"/>
      <c r="AJ16" s="51"/>
      <c r="AK16" s="51"/>
    </row>
    <row r="17" spans="1:37" s="19" customFormat="1" ht="10.5" customHeight="1" x14ac:dyDescent="0.2">
      <c r="A17" s="6" t="s">
        <v>24</v>
      </c>
      <c r="B17" s="17">
        <f t="shared" si="1"/>
        <v>-0.11281099999999999</v>
      </c>
      <c r="C17" s="17">
        <f t="shared" si="0"/>
        <v>-5.6904427000000002</v>
      </c>
      <c r="D17" s="17">
        <f t="shared" si="0"/>
        <v>0</v>
      </c>
      <c r="E17" s="17">
        <f t="shared" si="0"/>
        <v>-3.4327108000000002</v>
      </c>
      <c r="F17" s="17">
        <f t="shared" si="0"/>
        <v>-27.501577300000001</v>
      </c>
      <c r="G17" s="17">
        <f t="shared" si="0"/>
        <v>-64.63442280000001</v>
      </c>
      <c r="H17" s="17">
        <f t="shared" si="0"/>
        <v>0</v>
      </c>
      <c r="I17" s="17">
        <f t="shared" si="0"/>
        <v>32.992100299999997</v>
      </c>
      <c r="J17" s="17">
        <f t="shared" si="0"/>
        <v>0</v>
      </c>
      <c r="K17" s="17">
        <f t="shared" si="0"/>
        <v>-68.379864299999994</v>
      </c>
      <c r="L17" s="17"/>
      <c r="M17" s="17"/>
      <c r="N17" s="17"/>
      <c r="O17" s="17"/>
      <c r="P17" s="17"/>
      <c r="Q17" s="6" t="s">
        <v>24</v>
      </c>
      <c r="R17" s="17">
        <v>-9.6999999999999993</v>
      </c>
      <c r="S17" s="17">
        <v>-489.29</v>
      </c>
      <c r="T17" s="17">
        <v>0</v>
      </c>
      <c r="U17" s="17">
        <v>-295.16000000000003</v>
      </c>
      <c r="V17" s="17">
        <v>-2364.71</v>
      </c>
      <c r="W17" s="17">
        <v>-5557.56</v>
      </c>
      <c r="X17" s="17">
        <v>0</v>
      </c>
      <c r="Y17" s="17">
        <v>2836.81</v>
      </c>
      <c r="Z17" s="17">
        <v>0</v>
      </c>
      <c r="AA17" s="17">
        <v>-5879.61</v>
      </c>
      <c r="AB17" s="18"/>
      <c r="AC17" s="18"/>
      <c r="AD17" s="18"/>
      <c r="AE17" s="18"/>
      <c r="AF17" s="18"/>
      <c r="AJ17" s="51"/>
      <c r="AK17" s="51"/>
    </row>
    <row r="18" spans="1:37" s="26" customFormat="1" ht="10.5" customHeight="1" x14ac:dyDescent="0.2">
      <c r="A18" s="6" t="s">
        <v>25</v>
      </c>
      <c r="B18" s="17">
        <f t="shared" si="1"/>
        <v>-4.1984299999999995E-2</v>
      </c>
      <c r="C18" s="17">
        <f t="shared" si="0"/>
        <v>-1.3490799999999999E-2</v>
      </c>
      <c r="D18" s="17">
        <f t="shared" si="0"/>
        <v>0</v>
      </c>
      <c r="E18" s="17">
        <f t="shared" si="0"/>
        <v>-0.55847259999999999</v>
      </c>
      <c r="F18" s="17">
        <f t="shared" si="0"/>
        <v>-29.554737499999998</v>
      </c>
      <c r="G18" s="17">
        <f t="shared" si="0"/>
        <v>-2.1886497</v>
      </c>
      <c r="H18" s="17">
        <f t="shared" si="0"/>
        <v>0</v>
      </c>
      <c r="I18" s="17">
        <f t="shared" si="0"/>
        <v>0</v>
      </c>
      <c r="J18" s="17">
        <f t="shared" si="0"/>
        <v>18.8808398</v>
      </c>
      <c r="K18" s="17">
        <f t="shared" si="0"/>
        <v>-13.476378799999999</v>
      </c>
      <c r="L18" s="17"/>
      <c r="M18" s="17"/>
      <c r="N18" s="17"/>
      <c r="O18" s="17"/>
      <c r="P18" s="17"/>
      <c r="Q18" s="6" t="s">
        <v>25</v>
      </c>
      <c r="R18" s="17">
        <v>-3.61</v>
      </c>
      <c r="S18" s="17">
        <v>-1.1599999999999999</v>
      </c>
      <c r="T18" s="17">
        <v>0</v>
      </c>
      <c r="U18" s="17">
        <v>-48.02</v>
      </c>
      <c r="V18" s="17">
        <v>-2541.25</v>
      </c>
      <c r="W18" s="17">
        <v>-188.19</v>
      </c>
      <c r="X18" s="17">
        <v>0</v>
      </c>
      <c r="Y18" s="17">
        <v>0</v>
      </c>
      <c r="Z18" s="17">
        <v>1623.46</v>
      </c>
      <c r="AA18" s="17">
        <v>-1158.76</v>
      </c>
      <c r="AB18" s="18"/>
      <c r="AC18" s="18"/>
      <c r="AD18" s="18"/>
      <c r="AE18" s="18"/>
      <c r="AF18" s="18"/>
      <c r="AJ18" s="51"/>
      <c r="AK18" s="51"/>
    </row>
    <row r="19" spans="1:37" s="19" customFormat="1" ht="10.5" customHeight="1" x14ac:dyDescent="0.2">
      <c r="A19" s="6" t="s">
        <v>26</v>
      </c>
      <c r="B19" s="17">
        <f t="shared" si="1"/>
        <v>0</v>
      </c>
      <c r="C19" s="17">
        <f t="shared" si="0"/>
        <v>0</v>
      </c>
      <c r="D19" s="17">
        <f t="shared" si="0"/>
        <v>-745.52800809999997</v>
      </c>
      <c r="E19" s="17">
        <f t="shared" si="0"/>
        <v>743.77059880000002</v>
      </c>
      <c r="F19" s="17">
        <f t="shared" si="0"/>
        <v>0</v>
      </c>
      <c r="G19" s="17">
        <f t="shared" si="0"/>
        <v>0</v>
      </c>
      <c r="H19" s="17">
        <f t="shared" si="0"/>
        <v>0</v>
      </c>
      <c r="I19" s="17">
        <f t="shared" si="0"/>
        <v>0</v>
      </c>
      <c r="J19" s="17">
        <f t="shared" si="0"/>
        <v>0</v>
      </c>
      <c r="K19" s="17">
        <f t="shared" si="0"/>
        <v>-1.7574093000000002</v>
      </c>
      <c r="L19" s="17"/>
      <c r="M19" s="17"/>
      <c r="N19" s="17"/>
      <c r="O19" s="17"/>
      <c r="P19" s="17"/>
      <c r="Q19" s="6" t="s">
        <v>26</v>
      </c>
      <c r="R19" s="17">
        <v>0</v>
      </c>
      <c r="S19" s="17">
        <v>0</v>
      </c>
      <c r="T19" s="17">
        <v>-64103.87</v>
      </c>
      <c r="U19" s="17">
        <v>63952.76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-151.11000000000001</v>
      </c>
      <c r="AB19" s="18"/>
      <c r="AC19" s="18"/>
      <c r="AD19" s="18"/>
      <c r="AE19" s="18"/>
      <c r="AF19" s="18"/>
      <c r="AJ19" s="51"/>
      <c r="AK19" s="51"/>
    </row>
    <row r="20" spans="1:37" s="19" customFormat="1" ht="10.5" customHeight="1" x14ac:dyDescent="0.2">
      <c r="A20" s="6" t="s">
        <v>27</v>
      </c>
      <c r="B20" s="17">
        <f t="shared" si="1"/>
        <v>-15.619555199999999</v>
      </c>
      <c r="C20" s="17">
        <f t="shared" si="1"/>
        <v>14.637052799999999</v>
      </c>
      <c r="D20" s="17">
        <f t="shared" si="1"/>
        <v>0</v>
      </c>
      <c r="E20" s="17">
        <f t="shared" si="1"/>
        <v>0</v>
      </c>
      <c r="F20" s="17">
        <f t="shared" si="1"/>
        <v>0</v>
      </c>
      <c r="G20" s="17">
        <f t="shared" si="1"/>
        <v>0</v>
      </c>
      <c r="H20" s="17">
        <f t="shared" si="1"/>
        <v>0</v>
      </c>
      <c r="I20" s="17">
        <f t="shared" si="1"/>
        <v>0</v>
      </c>
      <c r="J20" s="17">
        <f t="shared" si="1"/>
        <v>0</v>
      </c>
      <c r="K20" s="17">
        <f t="shared" si="1"/>
        <v>-0.9825024</v>
      </c>
      <c r="L20" s="17"/>
      <c r="M20" s="17"/>
      <c r="N20" s="17"/>
      <c r="O20" s="17"/>
      <c r="P20" s="17"/>
      <c r="Q20" s="6" t="s">
        <v>27</v>
      </c>
      <c r="R20" s="17">
        <v>-1343.04</v>
      </c>
      <c r="S20" s="17">
        <v>1258.56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-84.48</v>
      </c>
      <c r="AB20" s="18"/>
      <c r="AC20" s="18"/>
      <c r="AD20" s="18"/>
      <c r="AE20" s="18"/>
      <c r="AF20" s="18"/>
      <c r="AJ20" s="51"/>
      <c r="AK20" s="51"/>
    </row>
    <row r="21" spans="1:37" s="19" customFormat="1" ht="10.5" customHeight="1" x14ac:dyDescent="0.2">
      <c r="A21" s="6" t="s">
        <v>28</v>
      </c>
      <c r="B21" s="17">
        <f t="shared" si="1"/>
        <v>-10.2221885</v>
      </c>
      <c r="C21" s="17">
        <f t="shared" si="1"/>
        <v>-6.4267380000000003</v>
      </c>
      <c r="D21" s="17">
        <f t="shared" si="1"/>
        <v>0</v>
      </c>
      <c r="E21" s="17">
        <f t="shared" si="1"/>
        <v>0</v>
      </c>
      <c r="F21" s="17">
        <f t="shared" si="1"/>
        <v>0</v>
      </c>
      <c r="G21" s="17">
        <f t="shared" si="1"/>
        <v>0</v>
      </c>
      <c r="H21" s="17">
        <f t="shared" si="1"/>
        <v>0</v>
      </c>
      <c r="I21" s="17">
        <f t="shared" si="1"/>
        <v>0</v>
      </c>
      <c r="J21" s="17">
        <f t="shared" si="1"/>
        <v>0</v>
      </c>
      <c r="K21" s="17">
        <f t="shared" si="1"/>
        <v>-16.648926499999998</v>
      </c>
      <c r="L21" s="17"/>
      <c r="M21" s="17"/>
      <c r="N21" s="17"/>
      <c r="O21" s="17"/>
      <c r="P21" s="17"/>
      <c r="Q21" s="6" t="s">
        <v>28</v>
      </c>
      <c r="R21" s="17">
        <v>-878.95</v>
      </c>
      <c r="S21" s="17">
        <v>-552.6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-1431.55</v>
      </c>
      <c r="AB21" s="18"/>
      <c r="AC21" s="18"/>
      <c r="AD21" s="18"/>
      <c r="AE21" s="18"/>
      <c r="AF21" s="18"/>
      <c r="AJ21" s="51"/>
      <c r="AK21" s="51"/>
    </row>
    <row r="22" spans="1:37" s="19" customFormat="1" ht="10.5" customHeight="1" x14ac:dyDescent="0.2">
      <c r="A22" s="6" t="s">
        <v>29</v>
      </c>
      <c r="B22" s="17">
        <f t="shared" si="1"/>
        <v>-1.4734046999999999</v>
      </c>
      <c r="C22" s="17">
        <f t="shared" si="1"/>
        <v>1.6322705</v>
      </c>
      <c r="D22" s="17">
        <f t="shared" si="1"/>
        <v>0</v>
      </c>
      <c r="E22" s="17">
        <f t="shared" si="1"/>
        <v>-0.71419829999999995</v>
      </c>
      <c r="F22" s="17">
        <f t="shared" si="1"/>
        <v>0</v>
      </c>
      <c r="G22" s="17">
        <f t="shared" si="1"/>
        <v>0</v>
      </c>
      <c r="H22" s="17">
        <f t="shared" si="1"/>
        <v>0</v>
      </c>
      <c r="I22" s="17">
        <f t="shared" si="1"/>
        <v>0</v>
      </c>
      <c r="J22" s="17">
        <f t="shared" si="1"/>
        <v>0</v>
      </c>
      <c r="K22" s="17">
        <f t="shared" si="1"/>
        <v>-0.55533250000000001</v>
      </c>
      <c r="L22" s="17"/>
      <c r="M22" s="17"/>
      <c r="N22" s="17"/>
      <c r="O22" s="17"/>
      <c r="P22" s="17"/>
      <c r="Q22" s="6" t="s">
        <v>29</v>
      </c>
      <c r="R22" s="17">
        <v>-126.69</v>
      </c>
      <c r="S22" s="17">
        <v>140.35</v>
      </c>
      <c r="T22" s="17">
        <v>0</v>
      </c>
      <c r="U22" s="17">
        <v>-61.41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-47.75</v>
      </c>
      <c r="AB22" s="18"/>
      <c r="AC22" s="18"/>
      <c r="AD22" s="18"/>
      <c r="AE22" s="18"/>
      <c r="AF22" s="18"/>
      <c r="AJ22" s="51"/>
      <c r="AK22" s="51"/>
    </row>
    <row r="23" spans="1:37" s="19" customFormat="1" ht="10.5" customHeight="1" x14ac:dyDescent="0.2">
      <c r="A23" s="27" t="s">
        <v>77</v>
      </c>
      <c r="B23" s="28">
        <f t="shared" si="1"/>
        <v>0</v>
      </c>
      <c r="C23" s="28">
        <f t="shared" si="1"/>
        <v>0</v>
      </c>
      <c r="D23" s="28">
        <f t="shared" si="1"/>
        <v>4.6339734999999997</v>
      </c>
      <c r="E23" s="28">
        <f t="shared" si="1"/>
        <v>-5.0317194999999995</v>
      </c>
      <c r="F23" s="28">
        <f t="shared" si="1"/>
        <v>0</v>
      </c>
      <c r="G23" s="28">
        <f t="shared" si="1"/>
        <v>0</v>
      </c>
      <c r="H23" s="28">
        <f t="shared" si="1"/>
        <v>0</v>
      </c>
      <c r="I23" s="28">
        <f t="shared" si="1"/>
        <v>0</v>
      </c>
      <c r="J23" s="28">
        <f t="shared" si="1"/>
        <v>0</v>
      </c>
      <c r="K23" s="28">
        <f t="shared" si="1"/>
        <v>-0.39774600000000004</v>
      </c>
      <c r="L23" s="17"/>
      <c r="M23" s="17"/>
      <c r="N23" s="17"/>
      <c r="O23" s="17"/>
      <c r="P23" s="17"/>
      <c r="Q23" s="27" t="s">
        <v>77</v>
      </c>
      <c r="R23" s="28">
        <v>0</v>
      </c>
      <c r="S23" s="28">
        <v>0</v>
      </c>
      <c r="T23" s="28">
        <v>398.45</v>
      </c>
      <c r="U23" s="28">
        <v>-432.65</v>
      </c>
      <c r="V23" s="28">
        <v>0</v>
      </c>
      <c r="W23" s="28">
        <v>0</v>
      </c>
      <c r="X23" s="28">
        <v>0</v>
      </c>
      <c r="Y23" s="28">
        <v>0</v>
      </c>
      <c r="Z23" s="28">
        <v>0</v>
      </c>
      <c r="AA23" s="28">
        <v>-34.200000000000003</v>
      </c>
      <c r="AB23" s="18"/>
      <c r="AC23" s="18"/>
      <c r="AD23" s="18"/>
      <c r="AE23" s="18"/>
      <c r="AF23" s="18"/>
      <c r="AJ23" s="51"/>
      <c r="AK23" s="51"/>
    </row>
    <row r="24" spans="1:37" s="19" customFormat="1" ht="10.5" customHeight="1" x14ac:dyDescent="0.25">
      <c r="A24" s="16" t="s">
        <v>31</v>
      </c>
      <c r="B24" s="25">
        <f t="shared" si="1"/>
        <v>0</v>
      </c>
      <c r="C24" s="25">
        <f t="shared" si="1"/>
        <v>5.1915157000000001</v>
      </c>
      <c r="D24" s="25">
        <f t="shared" si="1"/>
        <v>0</v>
      </c>
      <c r="E24" s="25">
        <f t="shared" si="1"/>
        <v>48.224609099999995</v>
      </c>
      <c r="F24" s="25">
        <f t="shared" si="1"/>
        <v>57.143307199999995</v>
      </c>
      <c r="G24" s="25">
        <f t="shared" si="1"/>
        <v>0</v>
      </c>
      <c r="H24" s="25">
        <f t="shared" si="1"/>
        <v>0</v>
      </c>
      <c r="I24" s="25">
        <f t="shared" si="1"/>
        <v>23.101366799999997</v>
      </c>
      <c r="J24" s="25">
        <f t="shared" si="1"/>
        <v>3.9419884999999999</v>
      </c>
      <c r="K24" s="25">
        <f t="shared" si="1"/>
        <v>137.60267100000002</v>
      </c>
      <c r="L24" s="25"/>
      <c r="M24" s="25"/>
      <c r="N24" s="25"/>
      <c r="O24" s="25"/>
      <c r="P24" s="17"/>
      <c r="Q24" s="16" t="s">
        <v>31</v>
      </c>
      <c r="R24" s="25">
        <v>0</v>
      </c>
      <c r="S24" s="25">
        <v>446.39</v>
      </c>
      <c r="T24" s="25">
        <v>0</v>
      </c>
      <c r="U24" s="25">
        <v>4146.57</v>
      </c>
      <c r="V24" s="25">
        <v>4913.4399999999996</v>
      </c>
      <c r="W24" s="25">
        <v>0</v>
      </c>
      <c r="X24" s="25">
        <v>0</v>
      </c>
      <c r="Y24" s="25">
        <v>1986.36</v>
      </c>
      <c r="Z24" s="25">
        <v>338.95</v>
      </c>
      <c r="AA24" s="25">
        <v>11831.7</v>
      </c>
      <c r="AB24" s="18"/>
      <c r="AC24" s="18"/>
      <c r="AD24" s="18"/>
      <c r="AE24" s="18"/>
      <c r="AF24" s="18"/>
      <c r="AJ24" s="51"/>
      <c r="AK24" s="51"/>
    </row>
    <row r="25" spans="1:37" s="19" customFormat="1" ht="10.5" customHeight="1" x14ac:dyDescent="0.2">
      <c r="A25" s="6" t="s">
        <v>22</v>
      </c>
      <c r="B25" s="17">
        <f t="shared" si="1"/>
        <v>0</v>
      </c>
      <c r="C25" s="17">
        <f t="shared" si="1"/>
        <v>0</v>
      </c>
      <c r="D25" s="17">
        <f t="shared" si="1"/>
        <v>0</v>
      </c>
      <c r="E25" s="17">
        <f t="shared" si="1"/>
        <v>0</v>
      </c>
      <c r="F25" s="17">
        <f t="shared" si="1"/>
        <v>0</v>
      </c>
      <c r="G25" s="17">
        <f t="shared" si="1"/>
        <v>0</v>
      </c>
      <c r="H25" s="17">
        <f t="shared" si="1"/>
        <v>0</v>
      </c>
      <c r="I25" s="17">
        <f t="shared" si="1"/>
        <v>15.151912899999999</v>
      </c>
      <c r="J25" s="17">
        <f t="shared" si="1"/>
        <v>0</v>
      </c>
      <c r="K25" s="17">
        <f t="shared" si="1"/>
        <v>15.151912899999999</v>
      </c>
      <c r="L25" s="17"/>
      <c r="M25" s="17"/>
      <c r="N25" s="17"/>
      <c r="O25" s="17"/>
      <c r="P25" s="17"/>
      <c r="Q25" s="6" t="s">
        <v>22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1302.83</v>
      </c>
      <c r="Z25" s="17">
        <v>0</v>
      </c>
      <c r="AA25" s="17">
        <v>1302.83</v>
      </c>
      <c r="AB25" s="18"/>
      <c r="AC25" s="18"/>
      <c r="AD25" s="18"/>
      <c r="AE25" s="18"/>
      <c r="AF25" s="18"/>
      <c r="AJ25" s="51"/>
      <c r="AK25" s="51"/>
    </row>
    <row r="26" spans="1:37" s="19" customFormat="1" ht="10.5" customHeight="1" x14ac:dyDescent="0.2">
      <c r="A26" s="6" t="s">
        <v>32</v>
      </c>
      <c r="B26" s="17">
        <f t="shared" si="1"/>
        <v>0</v>
      </c>
      <c r="C26" s="17">
        <f t="shared" si="1"/>
        <v>0</v>
      </c>
      <c r="D26" s="17">
        <f t="shared" si="1"/>
        <v>0</v>
      </c>
      <c r="E26" s="17">
        <f t="shared" si="1"/>
        <v>6.9824193999999995</v>
      </c>
      <c r="F26" s="17">
        <f t="shared" si="1"/>
        <v>51.111756599999993</v>
      </c>
      <c r="G26" s="17">
        <f t="shared" si="1"/>
        <v>0</v>
      </c>
      <c r="H26" s="17">
        <f t="shared" si="1"/>
        <v>0</v>
      </c>
      <c r="I26" s="17">
        <f t="shared" si="1"/>
        <v>0.61418030000000001</v>
      </c>
      <c r="J26" s="17">
        <f t="shared" si="1"/>
        <v>0</v>
      </c>
      <c r="K26" s="17">
        <f t="shared" si="1"/>
        <v>58.708239999999996</v>
      </c>
      <c r="L26" s="17"/>
      <c r="M26" s="17"/>
      <c r="N26" s="17"/>
      <c r="O26" s="17"/>
      <c r="P26" s="17"/>
      <c r="Q26" s="6" t="s">
        <v>32</v>
      </c>
      <c r="R26" s="17">
        <v>0</v>
      </c>
      <c r="S26" s="17">
        <v>0</v>
      </c>
      <c r="T26" s="17">
        <v>0</v>
      </c>
      <c r="U26" s="17">
        <v>600.38</v>
      </c>
      <c r="V26" s="17">
        <v>4394.82</v>
      </c>
      <c r="W26" s="17">
        <v>0</v>
      </c>
      <c r="X26" s="17">
        <v>0</v>
      </c>
      <c r="Y26" s="17">
        <v>52.81</v>
      </c>
      <c r="Z26" s="17">
        <v>0</v>
      </c>
      <c r="AA26" s="17">
        <v>5048</v>
      </c>
      <c r="AB26" s="18"/>
      <c r="AC26" s="18"/>
      <c r="AD26" s="18"/>
      <c r="AE26" s="18"/>
      <c r="AF26" s="18"/>
      <c r="AJ26" s="51"/>
      <c r="AK26" s="51"/>
    </row>
    <row r="27" spans="1:37" s="19" customFormat="1" ht="10.5" customHeight="1" x14ac:dyDescent="0.2">
      <c r="A27" s="6" t="s">
        <v>26</v>
      </c>
      <c r="B27" s="17">
        <f t="shared" si="1"/>
        <v>0</v>
      </c>
      <c r="C27" s="17">
        <f t="shared" si="1"/>
        <v>0</v>
      </c>
      <c r="D27" s="17">
        <f t="shared" si="1"/>
        <v>0</v>
      </c>
      <c r="E27" s="17">
        <f t="shared" si="1"/>
        <v>41.242189699999997</v>
      </c>
      <c r="F27" s="17">
        <f t="shared" si="1"/>
        <v>2.3418168000000001</v>
      </c>
      <c r="G27" s="17">
        <f t="shared" si="1"/>
        <v>0</v>
      </c>
      <c r="H27" s="17">
        <f t="shared" si="1"/>
        <v>0</v>
      </c>
      <c r="I27" s="17">
        <f t="shared" si="1"/>
        <v>4.4235867999999998</v>
      </c>
      <c r="J27" s="17">
        <f t="shared" si="1"/>
        <v>3.9419884999999999</v>
      </c>
      <c r="K27" s="17">
        <f t="shared" si="1"/>
        <v>51.949581799999997</v>
      </c>
      <c r="L27" s="17"/>
      <c r="M27" s="17"/>
      <c r="N27" s="17"/>
      <c r="O27" s="17"/>
      <c r="P27" s="17"/>
      <c r="Q27" s="6" t="s">
        <v>26</v>
      </c>
      <c r="R27" s="17">
        <v>0</v>
      </c>
      <c r="S27" s="17">
        <v>0</v>
      </c>
      <c r="T27" s="17">
        <v>0</v>
      </c>
      <c r="U27" s="17">
        <v>3546.19</v>
      </c>
      <c r="V27" s="17">
        <v>201.36</v>
      </c>
      <c r="W27" s="17">
        <v>0</v>
      </c>
      <c r="X27" s="17">
        <v>0</v>
      </c>
      <c r="Y27" s="17">
        <v>380.36</v>
      </c>
      <c r="Z27" s="17">
        <v>338.95</v>
      </c>
      <c r="AA27" s="17">
        <v>4466.8599999999997</v>
      </c>
      <c r="AB27" s="18"/>
      <c r="AC27" s="18"/>
      <c r="AD27" s="18"/>
      <c r="AE27" s="18"/>
      <c r="AF27" s="18"/>
      <c r="AJ27" s="51"/>
      <c r="AK27" s="51"/>
    </row>
    <row r="28" spans="1:37" s="19" customFormat="1" ht="10.5" customHeight="1" x14ac:dyDescent="0.2">
      <c r="A28" s="6" t="s">
        <v>33</v>
      </c>
      <c r="B28" s="17">
        <f t="shared" si="1"/>
        <v>0</v>
      </c>
      <c r="C28" s="17">
        <f t="shared" si="1"/>
        <v>0</v>
      </c>
      <c r="D28" s="17">
        <f t="shared" si="1"/>
        <v>0</v>
      </c>
      <c r="E28" s="17">
        <f t="shared" si="1"/>
        <v>0</v>
      </c>
      <c r="F28" s="17">
        <f t="shared" si="1"/>
        <v>2.8260900000000002E-2</v>
      </c>
      <c r="G28" s="17">
        <f t="shared" si="1"/>
        <v>0</v>
      </c>
      <c r="H28" s="17">
        <f t="shared" si="1"/>
        <v>0</v>
      </c>
      <c r="I28" s="17">
        <f t="shared" si="1"/>
        <v>0.40739890000000001</v>
      </c>
      <c r="J28" s="17">
        <f t="shared" si="1"/>
        <v>0</v>
      </c>
      <c r="K28" s="17">
        <f t="shared" si="1"/>
        <v>0.43554350000000003</v>
      </c>
      <c r="L28" s="17"/>
      <c r="M28" s="17"/>
      <c r="N28" s="17"/>
      <c r="O28" s="17"/>
      <c r="P28" s="17"/>
      <c r="Q28" s="6" t="s">
        <v>33</v>
      </c>
      <c r="R28" s="17">
        <v>0</v>
      </c>
      <c r="S28" s="17">
        <v>0</v>
      </c>
      <c r="T28" s="17">
        <v>0</v>
      </c>
      <c r="U28" s="17">
        <v>0</v>
      </c>
      <c r="V28" s="17">
        <v>2.4300000000000002</v>
      </c>
      <c r="W28" s="17">
        <v>0</v>
      </c>
      <c r="X28" s="17">
        <v>0</v>
      </c>
      <c r="Y28" s="17">
        <v>35.03</v>
      </c>
      <c r="Z28" s="17">
        <v>0</v>
      </c>
      <c r="AA28" s="17">
        <v>37.450000000000003</v>
      </c>
      <c r="AB28" s="18"/>
      <c r="AC28" s="18"/>
      <c r="AD28" s="18"/>
      <c r="AE28" s="18"/>
      <c r="AF28" s="18"/>
      <c r="AJ28" s="51"/>
      <c r="AK28" s="51"/>
    </row>
    <row r="29" spans="1:37" s="19" customFormat="1" ht="11.25" customHeight="1" x14ac:dyDescent="0.2">
      <c r="A29" s="6" t="s">
        <v>27</v>
      </c>
      <c r="B29" s="17">
        <f t="shared" si="1"/>
        <v>0</v>
      </c>
      <c r="C29" s="17">
        <f t="shared" si="1"/>
        <v>2.1014246999999999</v>
      </c>
      <c r="D29" s="17">
        <f t="shared" si="1"/>
        <v>0</v>
      </c>
      <c r="E29" s="17">
        <f t="shared" si="1"/>
        <v>0</v>
      </c>
      <c r="F29" s="17">
        <f t="shared" si="1"/>
        <v>0</v>
      </c>
      <c r="G29" s="17">
        <f t="shared" si="1"/>
        <v>0</v>
      </c>
      <c r="H29" s="17">
        <f t="shared" si="1"/>
        <v>0</v>
      </c>
      <c r="I29" s="17">
        <f t="shared" si="1"/>
        <v>1.6165699999999998E-2</v>
      </c>
      <c r="J29" s="17">
        <f t="shared" si="1"/>
        <v>0</v>
      </c>
      <c r="K29" s="17">
        <f t="shared" si="1"/>
        <v>2.1175904000000001</v>
      </c>
      <c r="L29" s="17"/>
      <c r="M29" s="17"/>
      <c r="N29" s="17"/>
      <c r="O29" s="17"/>
      <c r="P29" s="17"/>
      <c r="Q29" s="6" t="s">
        <v>27</v>
      </c>
      <c r="R29" s="17">
        <v>0</v>
      </c>
      <c r="S29" s="17">
        <v>180.69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1.39</v>
      </c>
      <c r="Z29" s="17">
        <v>0</v>
      </c>
      <c r="AA29" s="17">
        <v>182.08</v>
      </c>
      <c r="AB29" s="18"/>
      <c r="AC29" s="18"/>
      <c r="AD29" s="18"/>
      <c r="AE29" s="18"/>
      <c r="AF29" s="18"/>
      <c r="AJ29" s="51"/>
      <c r="AK29" s="51"/>
    </row>
    <row r="30" spans="1:37" s="19" customFormat="1" ht="10.5" customHeight="1" x14ac:dyDescent="0.2">
      <c r="A30" s="6" t="s">
        <v>28</v>
      </c>
      <c r="B30" s="17">
        <f t="shared" si="1"/>
        <v>0</v>
      </c>
      <c r="C30" s="17">
        <f t="shared" si="1"/>
        <v>3.0899747</v>
      </c>
      <c r="D30" s="17">
        <f t="shared" si="1"/>
        <v>0</v>
      </c>
      <c r="E30" s="17">
        <f t="shared" si="1"/>
        <v>0</v>
      </c>
      <c r="F30" s="17">
        <f t="shared" si="1"/>
        <v>0.31947609999999999</v>
      </c>
      <c r="G30" s="17">
        <f t="shared" si="1"/>
        <v>0</v>
      </c>
      <c r="H30" s="17">
        <f t="shared" si="1"/>
        <v>0</v>
      </c>
      <c r="I30" s="17">
        <f t="shared" si="1"/>
        <v>0.17782269999999997</v>
      </c>
      <c r="J30" s="17">
        <f t="shared" si="1"/>
        <v>0</v>
      </c>
      <c r="K30" s="17">
        <f t="shared" si="1"/>
        <v>3.5872734999999998</v>
      </c>
      <c r="L30" s="17"/>
      <c r="M30" s="17"/>
      <c r="N30" s="17"/>
      <c r="O30" s="17"/>
      <c r="P30" s="17"/>
      <c r="Q30" s="6" t="s">
        <v>28</v>
      </c>
      <c r="R30" s="17">
        <v>0</v>
      </c>
      <c r="S30" s="17">
        <v>265.69</v>
      </c>
      <c r="T30" s="17">
        <v>0</v>
      </c>
      <c r="U30" s="17">
        <v>0</v>
      </c>
      <c r="V30" s="17">
        <v>27.47</v>
      </c>
      <c r="W30" s="17">
        <v>0</v>
      </c>
      <c r="X30" s="17">
        <v>0</v>
      </c>
      <c r="Y30" s="17">
        <v>15.29</v>
      </c>
      <c r="Z30" s="17">
        <v>0</v>
      </c>
      <c r="AA30" s="17">
        <v>308.45</v>
      </c>
      <c r="AB30" s="18"/>
      <c r="AC30" s="18"/>
      <c r="AD30" s="18"/>
      <c r="AE30" s="18"/>
      <c r="AF30" s="18"/>
      <c r="AJ30" s="51"/>
      <c r="AK30" s="51"/>
    </row>
    <row r="31" spans="1:37" s="19" customFormat="1" ht="11.25" customHeight="1" x14ac:dyDescent="0.2">
      <c r="A31" s="6" t="s">
        <v>29</v>
      </c>
      <c r="B31" s="17">
        <f t="shared" si="1"/>
        <v>0</v>
      </c>
      <c r="C31" s="17">
        <f t="shared" si="1"/>
        <v>0</v>
      </c>
      <c r="D31" s="17">
        <f t="shared" si="1"/>
        <v>0</v>
      </c>
      <c r="E31" s="17">
        <f t="shared" si="1"/>
        <v>0</v>
      </c>
      <c r="F31" s="17">
        <f t="shared" si="1"/>
        <v>0</v>
      </c>
      <c r="G31" s="17">
        <f t="shared" si="1"/>
        <v>0</v>
      </c>
      <c r="H31" s="17">
        <f t="shared" si="1"/>
        <v>0</v>
      </c>
      <c r="I31" s="17">
        <f t="shared" si="1"/>
        <v>0</v>
      </c>
      <c r="J31" s="17">
        <f t="shared" si="1"/>
        <v>0</v>
      </c>
      <c r="K31" s="17">
        <f t="shared" si="1"/>
        <v>0</v>
      </c>
      <c r="L31" s="17"/>
      <c r="M31" s="17"/>
      <c r="N31" s="17"/>
      <c r="O31" s="17"/>
      <c r="P31" s="17"/>
      <c r="Q31" s="6" t="s">
        <v>29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8"/>
      <c r="AC31" s="18"/>
      <c r="AD31" s="18"/>
      <c r="AE31" s="18"/>
      <c r="AF31" s="18"/>
      <c r="AJ31" s="51"/>
      <c r="AK31" s="51"/>
    </row>
    <row r="32" spans="1:37" s="19" customFormat="1" ht="10.5" customHeight="1" x14ac:dyDescent="0.2">
      <c r="A32" s="6" t="s">
        <v>110</v>
      </c>
      <c r="B32" s="17">
        <f t="shared" si="1"/>
        <v>0</v>
      </c>
      <c r="C32" s="17">
        <f t="shared" si="1"/>
        <v>0</v>
      </c>
      <c r="D32" s="17">
        <f t="shared" si="1"/>
        <v>0</v>
      </c>
      <c r="E32" s="17">
        <f t="shared" si="1"/>
        <v>0</v>
      </c>
      <c r="F32" s="17">
        <f t="shared" si="1"/>
        <v>0</v>
      </c>
      <c r="G32" s="17">
        <f t="shared" si="1"/>
        <v>0</v>
      </c>
      <c r="H32" s="17">
        <f t="shared" si="1"/>
        <v>0</v>
      </c>
      <c r="I32" s="17">
        <f t="shared" si="1"/>
        <v>0.90423249999999999</v>
      </c>
      <c r="J32" s="17">
        <f t="shared" si="1"/>
        <v>0</v>
      </c>
      <c r="K32" s="17">
        <f t="shared" si="1"/>
        <v>0.90423249999999999</v>
      </c>
      <c r="L32" s="17"/>
      <c r="M32" s="17"/>
      <c r="N32" s="17"/>
      <c r="O32" s="17"/>
      <c r="P32" s="17"/>
      <c r="Q32" s="6" t="s">
        <v>110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77.75</v>
      </c>
      <c r="Z32" s="17">
        <v>0</v>
      </c>
      <c r="AA32" s="17">
        <v>77.75</v>
      </c>
      <c r="AB32" s="18"/>
      <c r="AC32" s="18"/>
      <c r="AD32" s="18"/>
      <c r="AE32" s="18"/>
      <c r="AF32" s="18"/>
      <c r="AJ32" s="51"/>
      <c r="AK32" s="51"/>
    </row>
    <row r="33" spans="1:37" s="19" customFormat="1" ht="10.5" customHeight="1" x14ac:dyDescent="0.2">
      <c r="A33" s="6" t="s">
        <v>30</v>
      </c>
      <c r="B33" s="17">
        <f t="shared" si="1"/>
        <v>0</v>
      </c>
      <c r="C33" s="17">
        <f t="shared" si="1"/>
        <v>0</v>
      </c>
      <c r="D33" s="17">
        <f t="shared" si="1"/>
        <v>0</v>
      </c>
      <c r="E33" s="17">
        <f t="shared" si="1"/>
        <v>0</v>
      </c>
      <c r="F33" s="17">
        <f t="shared" si="1"/>
        <v>3.3419968</v>
      </c>
      <c r="G33" s="17">
        <f t="shared" si="1"/>
        <v>0</v>
      </c>
      <c r="H33" s="17">
        <f t="shared" si="1"/>
        <v>0</v>
      </c>
      <c r="I33" s="17">
        <f t="shared" si="1"/>
        <v>1.406067</v>
      </c>
      <c r="J33" s="17">
        <f t="shared" si="1"/>
        <v>0</v>
      </c>
      <c r="K33" s="17">
        <f t="shared" si="1"/>
        <v>4.7481800999999999</v>
      </c>
      <c r="L33" s="17"/>
      <c r="M33" s="17"/>
      <c r="N33" s="17"/>
      <c r="O33" s="17"/>
      <c r="P33" s="17"/>
      <c r="Q33" s="6" t="s">
        <v>30</v>
      </c>
      <c r="R33" s="17">
        <v>0</v>
      </c>
      <c r="S33" s="17">
        <v>0</v>
      </c>
      <c r="T33" s="17">
        <v>0</v>
      </c>
      <c r="U33" s="17">
        <v>0</v>
      </c>
      <c r="V33" s="17">
        <v>287.36</v>
      </c>
      <c r="W33" s="17">
        <v>0</v>
      </c>
      <c r="X33" s="17">
        <v>0</v>
      </c>
      <c r="Y33" s="17">
        <v>120.9</v>
      </c>
      <c r="Z33" s="17">
        <v>0</v>
      </c>
      <c r="AA33" s="17">
        <v>408.27</v>
      </c>
      <c r="AB33" s="18"/>
      <c r="AC33" s="18"/>
      <c r="AD33" s="18"/>
      <c r="AE33" s="18"/>
      <c r="AF33" s="18"/>
      <c r="AJ33" s="51"/>
      <c r="AK33" s="51"/>
    </row>
    <row r="34" spans="1:37" s="19" customFormat="1" ht="10.5" customHeight="1" x14ac:dyDescent="0.25">
      <c r="A34" s="29" t="s">
        <v>35</v>
      </c>
      <c r="B34" s="25">
        <f t="shared" si="1"/>
        <v>0</v>
      </c>
      <c r="C34" s="25">
        <f t="shared" si="1"/>
        <v>1.0520497999999998</v>
      </c>
      <c r="D34" s="25">
        <f t="shared" si="1"/>
        <v>0</v>
      </c>
      <c r="E34" s="25">
        <f t="shared" si="1"/>
        <v>0</v>
      </c>
      <c r="F34" s="25">
        <f t="shared" si="1"/>
        <v>4.5871046</v>
      </c>
      <c r="G34" s="25">
        <f t="shared" si="1"/>
        <v>0</v>
      </c>
      <c r="H34" s="25">
        <f t="shared" si="1"/>
        <v>0</v>
      </c>
      <c r="I34" s="25">
        <f t="shared" si="1"/>
        <v>27.210362100000001</v>
      </c>
      <c r="J34" s="25">
        <f t="shared" si="1"/>
        <v>0</v>
      </c>
      <c r="K34" s="25">
        <f t="shared" si="1"/>
        <v>32.8495165</v>
      </c>
      <c r="L34" s="25"/>
      <c r="M34" s="25"/>
      <c r="N34" s="25"/>
      <c r="O34" s="25"/>
      <c r="P34" s="17"/>
      <c r="Q34" s="29" t="s">
        <v>35</v>
      </c>
      <c r="R34" s="25">
        <v>0</v>
      </c>
      <c r="S34" s="25">
        <v>90.46</v>
      </c>
      <c r="T34" s="25">
        <v>0</v>
      </c>
      <c r="U34" s="25">
        <v>0</v>
      </c>
      <c r="V34" s="25">
        <v>394.42</v>
      </c>
      <c r="W34" s="25">
        <v>0</v>
      </c>
      <c r="X34" s="25">
        <v>0</v>
      </c>
      <c r="Y34" s="25">
        <v>2339.67</v>
      </c>
      <c r="Z34" s="25">
        <v>0</v>
      </c>
      <c r="AA34" s="25">
        <v>2824.55</v>
      </c>
      <c r="AB34" s="18"/>
      <c r="AC34" s="18"/>
      <c r="AD34" s="18"/>
      <c r="AE34" s="18"/>
      <c r="AF34" s="18"/>
      <c r="AJ34" s="51"/>
      <c r="AK34" s="51"/>
    </row>
    <row r="35" spans="1:37" s="19" customFormat="1" ht="10.5" customHeight="1" x14ac:dyDescent="0.25">
      <c r="A35" s="30" t="s">
        <v>36</v>
      </c>
      <c r="B35" s="31">
        <f t="shared" si="1"/>
        <v>17.064466400000001</v>
      </c>
      <c r="C35" s="31">
        <f t="shared" si="1"/>
        <v>5.6328741999999998</v>
      </c>
      <c r="D35" s="31">
        <f t="shared" si="1"/>
        <v>0</v>
      </c>
      <c r="E35" s="31">
        <f t="shared" si="1"/>
        <v>834.97945529999993</v>
      </c>
      <c r="F35" s="31">
        <f t="shared" si="1"/>
        <v>509.26153429999999</v>
      </c>
      <c r="G35" s="31">
        <f t="shared" si="1"/>
        <v>58.697424099999992</v>
      </c>
      <c r="H35" s="31">
        <f t="shared" si="1"/>
        <v>0</v>
      </c>
      <c r="I35" s="31">
        <f t="shared" si="1"/>
        <v>300.29718329999997</v>
      </c>
      <c r="J35" s="31">
        <f t="shared" si="1"/>
        <v>14.9388513</v>
      </c>
      <c r="K35" s="31">
        <f t="shared" si="1"/>
        <v>1740.8719052000001</v>
      </c>
      <c r="L35" s="39"/>
      <c r="M35" s="39"/>
      <c r="N35" s="39"/>
      <c r="O35" s="39"/>
      <c r="P35" s="17"/>
      <c r="Q35" s="30" t="s">
        <v>36</v>
      </c>
      <c r="R35" s="31">
        <v>1467.28</v>
      </c>
      <c r="S35" s="31">
        <v>484.34</v>
      </c>
      <c r="T35" s="31">
        <v>0</v>
      </c>
      <c r="U35" s="31">
        <v>71795.31</v>
      </c>
      <c r="V35" s="31">
        <v>43788.61</v>
      </c>
      <c r="W35" s="31">
        <v>5047.07</v>
      </c>
      <c r="X35" s="31">
        <v>0</v>
      </c>
      <c r="Y35" s="31">
        <v>25820.91</v>
      </c>
      <c r="Z35" s="31">
        <v>1284.51</v>
      </c>
      <c r="AA35" s="31">
        <v>149688.04</v>
      </c>
      <c r="AB35" s="18"/>
      <c r="AC35" s="18"/>
      <c r="AD35" s="18"/>
      <c r="AE35" s="18"/>
      <c r="AF35" s="18"/>
      <c r="AJ35" s="51"/>
      <c r="AK35" s="51"/>
    </row>
    <row r="36" spans="1:37" s="19" customFormat="1" ht="10.5" customHeight="1" x14ac:dyDescent="0.25">
      <c r="A36" s="16" t="s">
        <v>37</v>
      </c>
      <c r="B36" s="25">
        <f t="shared" si="1"/>
        <v>12.4635221</v>
      </c>
      <c r="C36" s="25">
        <f t="shared" si="1"/>
        <v>3.0890443000000003</v>
      </c>
      <c r="D36" s="25">
        <f t="shared" si="1"/>
        <v>0</v>
      </c>
      <c r="E36" s="25">
        <f t="shared" si="1"/>
        <v>24.693513800000002</v>
      </c>
      <c r="F36" s="25">
        <f t="shared" si="1"/>
        <v>89.411439999999999</v>
      </c>
      <c r="G36" s="25">
        <f t="shared" si="1"/>
        <v>16.659974999999999</v>
      </c>
      <c r="H36" s="25">
        <f t="shared" si="1"/>
        <v>0</v>
      </c>
      <c r="I36" s="25">
        <f t="shared" si="1"/>
        <v>88.873901399999994</v>
      </c>
      <c r="J36" s="25">
        <f t="shared" si="1"/>
        <v>8.1977543999999991</v>
      </c>
      <c r="K36" s="25">
        <f t="shared" si="1"/>
        <v>243.38926729999997</v>
      </c>
      <c r="L36" s="25"/>
      <c r="M36" s="25"/>
      <c r="N36" s="25"/>
      <c r="O36" s="25"/>
      <c r="P36" s="17"/>
      <c r="Q36" s="16" t="s">
        <v>37</v>
      </c>
      <c r="R36" s="25">
        <v>1071.67</v>
      </c>
      <c r="S36" s="25">
        <v>265.61</v>
      </c>
      <c r="T36" s="25">
        <v>0</v>
      </c>
      <c r="U36" s="25">
        <v>2123.2600000000002</v>
      </c>
      <c r="V36" s="25">
        <v>7688</v>
      </c>
      <c r="W36" s="25">
        <v>1432.5</v>
      </c>
      <c r="X36" s="25">
        <v>0</v>
      </c>
      <c r="Y36" s="25">
        <v>7641.78</v>
      </c>
      <c r="Z36" s="25">
        <v>704.88</v>
      </c>
      <c r="AA36" s="25">
        <v>20927.71</v>
      </c>
      <c r="AB36" s="18"/>
      <c r="AC36" s="18"/>
      <c r="AD36" s="18"/>
      <c r="AE36" s="18"/>
      <c r="AF36" s="18"/>
      <c r="AJ36" s="51"/>
      <c r="AK36" s="51"/>
    </row>
    <row r="37" spans="1:37" s="19" customFormat="1" ht="10.5" customHeight="1" x14ac:dyDescent="0.2">
      <c r="A37" s="6" t="s">
        <v>38</v>
      </c>
      <c r="B37" s="17">
        <f t="shared" si="1"/>
        <v>1.1682334999999999</v>
      </c>
      <c r="C37" s="17">
        <f t="shared" si="1"/>
        <v>0</v>
      </c>
      <c r="D37" s="17">
        <f t="shared" si="1"/>
        <v>0</v>
      </c>
      <c r="E37" s="17">
        <f t="shared" si="1"/>
        <v>13.974142799999999</v>
      </c>
      <c r="F37" s="17">
        <f t="shared" si="1"/>
        <v>6.6290999999999989E-3</v>
      </c>
      <c r="G37" s="17">
        <f t="shared" si="1"/>
        <v>1.9557008</v>
      </c>
      <c r="H37" s="17">
        <f t="shared" si="1"/>
        <v>0</v>
      </c>
      <c r="I37" s="17">
        <f t="shared" si="1"/>
        <v>0</v>
      </c>
      <c r="J37" s="17">
        <f t="shared" si="1"/>
        <v>0</v>
      </c>
      <c r="K37" s="17">
        <f t="shared" si="1"/>
        <v>17.104706199999999</v>
      </c>
      <c r="L37" s="17"/>
      <c r="M37" s="17"/>
      <c r="N37" s="17"/>
      <c r="O37" s="17"/>
      <c r="P37" s="17"/>
      <c r="Q37" s="6" t="s">
        <v>38</v>
      </c>
      <c r="R37" s="17">
        <v>100.45</v>
      </c>
      <c r="S37" s="17">
        <v>0</v>
      </c>
      <c r="T37" s="17">
        <v>0</v>
      </c>
      <c r="U37" s="17">
        <v>1201.56</v>
      </c>
      <c r="V37" s="17">
        <v>0.56999999999999995</v>
      </c>
      <c r="W37" s="17">
        <v>168.16</v>
      </c>
      <c r="X37" s="17">
        <v>0</v>
      </c>
      <c r="Y37" s="17">
        <v>0</v>
      </c>
      <c r="Z37" s="17">
        <v>0</v>
      </c>
      <c r="AA37" s="17">
        <v>1470.74</v>
      </c>
      <c r="AB37" s="18"/>
      <c r="AC37" s="18"/>
      <c r="AD37" s="18"/>
      <c r="AE37" s="18"/>
      <c r="AF37" s="18"/>
      <c r="AJ37" s="51"/>
      <c r="AK37" s="51"/>
    </row>
    <row r="38" spans="1:37" s="19" customFormat="1" ht="11.25" customHeight="1" x14ac:dyDescent="0.2">
      <c r="A38" s="6" t="s">
        <v>39</v>
      </c>
      <c r="B38" s="17">
        <f t="shared" si="1"/>
        <v>0.24969609999999998</v>
      </c>
      <c r="C38" s="17">
        <f t="shared" si="1"/>
        <v>3.0890443000000003</v>
      </c>
      <c r="D38" s="17">
        <f t="shared" si="1"/>
        <v>0</v>
      </c>
      <c r="E38" s="17">
        <f t="shared" si="1"/>
        <v>0.18770819999999999</v>
      </c>
      <c r="F38" s="17">
        <f t="shared" si="1"/>
        <v>4.2213411000000001</v>
      </c>
      <c r="G38" s="17">
        <f t="shared" si="1"/>
        <v>0</v>
      </c>
      <c r="H38" s="17">
        <f t="shared" si="1"/>
        <v>0</v>
      </c>
      <c r="I38" s="17">
        <f t="shared" si="1"/>
        <v>2.5602281999999996</v>
      </c>
      <c r="J38" s="17">
        <f t="shared" si="1"/>
        <v>0</v>
      </c>
      <c r="K38" s="17">
        <f t="shared" si="1"/>
        <v>10.308017899999999</v>
      </c>
      <c r="L38" s="17"/>
      <c r="M38" s="17"/>
      <c r="N38" s="17"/>
      <c r="O38" s="17"/>
      <c r="P38" s="17"/>
      <c r="Q38" s="6" t="s">
        <v>39</v>
      </c>
      <c r="R38" s="17">
        <v>21.47</v>
      </c>
      <c r="S38" s="17">
        <v>265.61</v>
      </c>
      <c r="T38" s="17">
        <v>0</v>
      </c>
      <c r="U38" s="17">
        <v>16.14</v>
      </c>
      <c r="V38" s="17">
        <v>362.97</v>
      </c>
      <c r="W38" s="17">
        <v>0</v>
      </c>
      <c r="X38" s="17">
        <v>0</v>
      </c>
      <c r="Y38" s="17">
        <v>220.14</v>
      </c>
      <c r="Z38" s="17">
        <v>0</v>
      </c>
      <c r="AA38" s="17">
        <v>886.33</v>
      </c>
      <c r="AB38" s="18"/>
      <c r="AC38" s="18"/>
      <c r="AD38" s="18"/>
      <c r="AE38" s="18"/>
      <c r="AF38" s="18"/>
      <c r="AJ38" s="51"/>
      <c r="AK38" s="51"/>
    </row>
    <row r="39" spans="1:37" s="19" customFormat="1" ht="11.25" customHeight="1" x14ac:dyDescent="0.2">
      <c r="A39" s="6" t="s">
        <v>40</v>
      </c>
      <c r="B39" s="17">
        <f t="shared" si="1"/>
        <v>0.20480429999999999</v>
      </c>
      <c r="C39" s="17">
        <f t="shared" si="1"/>
        <v>0</v>
      </c>
      <c r="D39" s="17">
        <f t="shared" si="1"/>
        <v>0</v>
      </c>
      <c r="E39" s="17">
        <f t="shared" si="1"/>
        <v>1.53516E-2</v>
      </c>
      <c r="F39" s="17">
        <f t="shared" si="1"/>
        <v>1.4449112</v>
      </c>
      <c r="G39" s="17">
        <f t="shared" si="1"/>
        <v>0</v>
      </c>
      <c r="H39" s="17">
        <f t="shared" si="1"/>
        <v>0</v>
      </c>
      <c r="I39" s="17">
        <f t="shared" si="1"/>
        <v>4.194941</v>
      </c>
      <c r="J39" s="17">
        <f t="shared" si="1"/>
        <v>0</v>
      </c>
      <c r="K39" s="17">
        <f t="shared" si="1"/>
        <v>5.8600080999999999</v>
      </c>
      <c r="L39" s="17"/>
      <c r="M39" s="17"/>
      <c r="N39" s="17"/>
      <c r="O39" s="17"/>
      <c r="P39" s="17"/>
      <c r="Q39" s="6" t="s">
        <v>40</v>
      </c>
      <c r="R39" s="17">
        <v>17.61</v>
      </c>
      <c r="S39" s="17">
        <v>0</v>
      </c>
      <c r="T39" s="17">
        <v>0</v>
      </c>
      <c r="U39" s="17">
        <v>1.32</v>
      </c>
      <c r="V39" s="17">
        <v>124.24</v>
      </c>
      <c r="W39" s="17">
        <v>0</v>
      </c>
      <c r="X39" s="17">
        <v>0</v>
      </c>
      <c r="Y39" s="17">
        <v>360.7</v>
      </c>
      <c r="Z39" s="17">
        <v>0</v>
      </c>
      <c r="AA39" s="17">
        <v>503.87</v>
      </c>
      <c r="AB39" s="18"/>
      <c r="AC39" s="18"/>
      <c r="AD39" s="18"/>
      <c r="AE39" s="18"/>
      <c r="AF39" s="18"/>
      <c r="AJ39" s="51"/>
      <c r="AK39" s="51"/>
    </row>
    <row r="40" spans="1:37" s="19" customFormat="1" ht="10.5" customHeight="1" x14ac:dyDescent="0.2">
      <c r="A40" s="6" t="s">
        <v>41</v>
      </c>
      <c r="B40" s="17">
        <f t="shared" si="1"/>
        <v>5.0446287999999999</v>
      </c>
      <c r="C40" s="17">
        <f t="shared" si="1"/>
        <v>0</v>
      </c>
      <c r="D40" s="17">
        <f t="shared" si="1"/>
        <v>0</v>
      </c>
      <c r="E40" s="17">
        <f t="shared" si="1"/>
        <v>1.7326373999999998</v>
      </c>
      <c r="F40" s="17">
        <f t="shared" si="1"/>
        <v>13.404737999999998</v>
      </c>
      <c r="G40" s="17">
        <f t="shared" si="1"/>
        <v>3.2268597999999997</v>
      </c>
      <c r="H40" s="17">
        <f t="shared" si="1"/>
        <v>0</v>
      </c>
      <c r="I40" s="17">
        <f t="shared" si="1"/>
        <v>6.1271491999999999</v>
      </c>
      <c r="J40" s="17">
        <f t="shared" si="1"/>
        <v>0</v>
      </c>
      <c r="K40" s="17">
        <f t="shared" si="1"/>
        <v>29.536013199999999</v>
      </c>
      <c r="L40" s="17"/>
      <c r="M40" s="17"/>
      <c r="N40" s="17"/>
      <c r="O40" s="17"/>
      <c r="P40" s="17"/>
      <c r="Q40" s="6" t="s">
        <v>41</v>
      </c>
      <c r="R40" s="17">
        <v>433.76</v>
      </c>
      <c r="S40" s="17">
        <v>0</v>
      </c>
      <c r="T40" s="17">
        <v>0</v>
      </c>
      <c r="U40" s="17">
        <v>148.97999999999999</v>
      </c>
      <c r="V40" s="17">
        <v>1152.5999999999999</v>
      </c>
      <c r="W40" s="17">
        <v>277.45999999999998</v>
      </c>
      <c r="X40" s="17">
        <v>0</v>
      </c>
      <c r="Y40" s="17">
        <v>526.84</v>
      </c>
      <c r="Z40" s="17">
        <v>0</v>
      </c>
      <c r="AA40" s="17">
        <v>2539.64</v>
      </c>
      <c r="AB40" s="18"/>
      <c r="AC40" s="18"/>
      <c r="AD40" s="18"/>
      <c r="AE40" s="18"/>
      <c r="AF40" s="18"/>
      <c r="AJ40" s="51"/>
      <c r="AK40" s="51"/>
    </row>
    <row r="41" spans="1:37" s="19" customFormat="1" ht="10.5" customHeight="1" x14ac:dyDescent="0.2">
      <c r="A41" s="6" t="s">
        <v>42</v>
      </c>
      <c r="B41" s="17">
        <f t="shared" si="1"/>
        <v>0.52334999999999998</v>
      </c>
      <c r="C41" s="17">
        <f t="shared" si="1"/>
        <v>0</v>
      </c>
      <c r="D41" s="17">
        <f t="shared" si="1"/>
        <v>0</v>
      </c>
      <c r="E41" s="17">
        <f t="shared" si="1"/>
        <v>1.5794702999999999</v>
      </c>
      <c r="F41" s="17">
        <f t="shared" si="1"/>
        <v>21.6547111</v>
      </c>
      <c r="G41" s="17">
        <f t="shared" si="1"/>
        <v>1.1202015999999999</v>
      </c>
      <c r="H41" s="17">
        <f t="shared" si="1"/>
        <v>0</v>
      </c>
      <c r="I41" s="17">
        <f t="shared" si="1"/>
        <v>14.6970636</v>
      </c>
      <c r="J41" s="17">
        <f t="shared" si="1"/>
        <v>2.9670456000000001</v>
      </c>
      <c r="K41" s="17">
        <f t="shared" si="1"/>
        <v>42.5419585</v>
      </c>
      <c r="L41" s="17"/>
      <c r="M41" s="17"/>
      <c r="N41" s="17"/>
      <c r="O41" s="17"/>
      <c r="P41" s="17"/>
      <c r="Q41" s="6" t="s">
        <v>42</v>
      </c>
      <c r="R41" s="17">
        <v>45</v>
      </c>
      <c r="S41" s="17">
        <v>0</v>
      </c>
      <c r="T41" s="17">
        <v>0</v>
      </c>
      <c r="U41" s="17">
        <v>135.81</v>
      </c>
      <c r="V41" s="17">
        <v>1861.97</v>
      </c>
      <c r="W41" s="17">
        <v>96.32</v>
      </c>
      <c r="X41" s="17">
        <v>0</v>
      </c>
      <c r="Y41" s="17">
        <v>1263.72</v>
      </c>
      <c r="Z41" s="17">
        <v>255.12</v>
      </c>
      <c r="AA41" s="17">
        <v>3657.95</v>
      </c>
      <c r="AB41" s="18"/>
      <c r="AC41" s="18"/>
      <c r="AD41" s="18"/>
      <c r="AE41" s="18"/>
      <c r="AF41" s="18"/>
      <c r="AJ41" s="51"/>
      <c r="AK41" s="51"/>
    </row>
    <row r="42" spans="1:37" s="19" customFormat="1" ht="10.5" customHeight="1" x14ac:dyDescent="0.2">
      <c r="A42" s="6" t="s">
        <v>43</v>
      </c>
      <c r="B42" s="17">
        <f t="shared" si="1"/>
        <v>8.2107799999999995E-2</v>
      </c>
      <c r="C42" s="17">
        <f t="shared" si="1"/>
        <v>0</v>
      </c>
      <c r="D42" s="17">
        <f t="shared" si="1"/>
        <v>0</v>
      </c>
      <c r="E42" s="17">
        <f t="shared" si="1"/>
        <v>4.7682999999999996E-3</v>
      </c>
      <c r="F42" s="17">
        <f t="shared" si="1"/>
        <v>4.6849128999999996</v>
      </c>
      <c r="G42" s="17">
        <f t="shared" si="1"/>
        <v>1.6049399999999998E-2</v>
      </c>
      <c r="H42" s="17">
        <f t="shared" si="1"/>
        <v>0</v>
      </c>
      <c r="I42" s="17">
        <f t="shared" si="1"/>
        <v>6.0432968999999996</v>
      </c>
      <c r="J42" s="17">
        <f t="shared" si="1"/>
        <v>7.7921000000000006E-3</v>
      </c>
      <c r="K42" s="17">
        <f t="shared" si="1"/>
        <v>10.838811100000001</v>
      </c>
      <c r="L42" s="17"/>
      <c r="M42" s="17"/>
      <c r="N42" s="17"/>
      <c r="O42" s="17"/>
      <c r="P42" s="17"/>
      <c r="Q42" s="6" t="s">
        <v>43</v>
      </c>
      <c r="R42" s="17">
        <v>7.06</v>
      </c>
      <c r="S42" s="17">
        <v>0</v>
      </c>
      <c r="T42" s="17">
        <v>0</v>
      </c>
      <c r="U42" s="17">
        <v>0.41</v>
      </c>
      <c r="V42" s="17">
        <v>402.83</v>
      </c>
      <c r="W42" s="17">
        <v>1.38</v>
      </c>
      <c r="X42" s="17">
        <v>0</v>
      </c>
      <c r="Y42" s="17">
        <v>519.63</v>
      </c>
      <c r="Z42" s="17">
        <v>0.67</v>
      </c>
      <c r="AA42" s="17">
        <v>931.97</v>
      </c>
      <c r="AB42" s="18"/>
      <c r="AC42" s="18"/>
      <c r="AD42" s="18"/>
      <c r="AE42" s="18"/>
      <c r="AF42" s="18"/>
      <c r="AJ42" s="51"/>
      <c r="AK42" s="51"/>
    </row>
    <row r="43" spans="1:37" s="19" customFormat="1" ht="10.5" customHeight="1" x14ac:dyDescent="0.2">
      <c r="A43" s="6" t="s">
        <v>44</v>
      </c>
      <c r="B43" s="17">
        <f t="shared" si="1"/>
        <v>3.66345E-2</v>
      </c>
      <c r="C43" s="17">
        <f t="shared" si="1"/>
        <v>0</v>
      </c>
      <c r="D43" s="17">
        <f t="shared" si="1"/>
        <v>0</v>
      </c>
      <c r="E43" s="17">
        <f t="shared" si="1"/>
        <v>1.08159E-2</v>
      </c>
      <c r="F43" s="17">
        <f t="shared" si="1"/>
        <v>1.5858668</v>
      </c>
      <c r="G43" s="17">
        <f t="shared" si="1"/>
        <v>0</v>
      </c>
      <c r="H43" s="17">
        <f t="shared" si="1"/>
        <v>0</v>
      </c>
      <c r="I43" s="17">
        <f t="shared" si="1"/>
        <v>5.5799577000000005</v>
      </c>
      <c r="J43" s="17">
        <f t="shared" si="1"/>
        <v>0</v>
      </c>
      <c r="K43" s="17">
        <f t="shared" si="1"/>
        <v>7.2132749</v>
      </c>
      <c r="L43" s="17"/>
      <c r="M43" s="17"/>
      <c r="N43" s="17"/>
      <c r="O43" s="17"/>
      <c r="P43" s="17"/>
      <c r="Q43" s="6" t="s">
        <v>44</v>
      </c>
      <c r="R43" s="17">
        <v>3.15</v>
      </c>
      <c r="S43" s="17">
        <v>0</v>
      </c>
      <c r="T43" s="17">
        <v>0</v>
      </c>
      <c r="U43" s="17">
        <v>0.93</v>
      </c>
      <c r="V43" s="17">
        <v>136.36000000000001</v>
      </c>
      <c r="W43" s="17">
        <v>0</v>
      </c>
      <c r="X43" s="17">
        <v>0</v>
      </c>
      <c r="Y43" s="17">
        <v>479.79</v>
      </c>
      <c r="Z43" s="17">
        <v>0</v>
      </c>
      <c r="AA43" s="17">
        <v>620.23</v>
      </c>
      <c r="AB43" s="18"/>
      <c r="AC43" s="18"/>
      <c r="AD43" s="18"/>
      <c r="AE43" s="18"/>
      <c r="AF43" s="18"/>
      <c r="AJ43" s="51"/>
      <c r="AK43" s="51"/>
    </row>
    <row r="44" spans="1:37" s="19" customFormat="1" ht="10.5" customHeight="1" x14ac:dyDescent="0.2">
      <c r="A44" s="6" t="s">
        <v>45</v>
      </c>
      <c r="B44" s="17">
        <f t="shared" ref="B44:K62" si="2">R44*$N$4</f>
        <v>0</v>
      </c>
      <c r="C44" s="17">
        <f t="shared" si="2"/>
        <v>0</v>
      </c>
      <c r="D44" s="17">
        <f t="shared" si="2"/>
        <v>0</v>
      </c>
      <c r="E44" s="17">
        <f t="shared" si="2"/>
        <v>0.38774420000000004</v>
      </c>
      <c r="F44" s="17">
        <f t="shared" si="2"/>
        <v>2.1664363999999998</v>
      </c>
      <c r="G44" s="17">
        <f t="shared" si="2"/>
        <v>0</v>
      </c>
      <c r="H44" s="17">
        <f t="shared" si="2"/>
        <v>0</v>
      </c>
      <c r="I44" s="17">
        <f t="shared" si="2"/>
        <v>4.5994324000000004</v>
      </c>
      <c r="J44" s="17">
        <f t="shared" si="2"/>
        <v>0</v>
      </c>
      <c r="K44" s="17">
        <f t="shared" si="2"/>
        <v>7.1534966999999998</v>
      </c>
      <c r="L44" s="17"/>
      <c r="M44" s="17"/>
      <c r="N44" s="17"/>
      <c r="O44" s="17"/>
      <c r="P44" s="17"/>
      <c r="Q44" s="6" t="s">
        <v>45</v>
      </c>
      <c r="R44" s="17">
        <v>0</v>
      </c>
      <c r="S44" s="17">
        <v>0</v>
      </c>
      <c r="T44" s="17">
        <v>0</v>
      </c>
      <c r="U44" s="17">
        <v>33.340000000000003</v>
      </c>
      <c r="V44" s="17">
        <v>186.28</v>
      </c>
      <c r="W44" s="17">
        <v>0</v>
      </c>
      <c r="X44" s="17">
        <v>0</v>
      </c>
      <c r="Y44" s="17">
        <v>395.48</v>
      </c>
      <c r="Z44" s="17">
        <v>0</v>
      </c>
      <c r="AA44" s="17">
        <v>615.09</v>
      </c>
      <c r="AB44" s="18"/>
      <c r="AC44" s="18"/>
      <c r="AD44" s="18"/>
      <c r="AE44" s="18"/>
      <c r="AF44" s="18"/>
      <c r="AJ44" s="51"/>
      <c r="AK44" s="51"/>
    </row>
    <row r="45" spans="1:37" s="19" customFormat="1" ht="10.5" customHeight="1" x14ac:dyDescent="0.2">
      <c r="A45" s="6" t="s">
        <v>46</v>
      </c>
      <c r="B45" s="17">
        <f t="shared" si="2"/>
        <v>0.66779460000000002</v>
      </c>
      <c r="C45" s="17">
        <f t="shared" si="2"/>
        <v>0</v>
      </c>
      <c r="D45" s="17">
        <f t="shared" si="2"/>
        <v>0</v>
      </c>
      <c r="E45" s="17">
        <f t="shared" si="2"/>
        <v>1.5842385999999999</v>
      </c>
      <c r="F45" s="17">
        <f t="shared" si="2"/>
        <v>24.783529999999999</v>
      </c>
      <c r="G45" s="17">
        <f t="shared" si="2"/>
        <v>1.0632146</v>
      </c>
      <c r="H45" s="17">
        <f t="shared" si="2"/>
        <v>0</v>
      </c>
      <c r="I45" s="17">
        <f t="shared" si="2"/>
        <v>11.385769999999999</v>
      </c>
      <c r="J45" s="17">
        <f t="shared" si="2"/>
        <v>0.1739848</v>
      </c>
      <c r="K45" s="17">
        <f t="shared" si="2"/>
        <v>39.658532600000001</v>
      </c>
      <c r="L45" s="17"/>
      <c r="M45" s="17"/>
      <c r="N45" s="17"/>
      <c r="O45" s="17"/>
      <c r="P45" s="17"/>
      <c r="Q45" s="6" t="s">
        <v>46</v>
      </c>
      <c r="R45" s="17">
        <v>57.42</v>
      </c>
      <c r="S45" s="17">
        <v>0</v>
      </c>
      <c r="T45" s="17">
        <v>0</v>
      </c>
      <c r="U45" s="17">
        <v>136.22</v>
      </c>
      <c r="V45" s="17">
        <v>2131</v>
      </c>
      <c r="W45" s="17">
        <v>91.42</v>
      </c>
      <c r="X45" s="17">
        <v>0</v>
      </c>
      <c r="Y45" s="17">
        <v>979</v>
      </c>
      <c r="Z45" s="17">
        <v>14.96</v>
      </c>
      <c r="AA45" s="17">
        <v>3410.02</v>
      </c>
      <c r="AB45" s="18"/>
      <c r="AC45" s="18"/>
      <c r="AD45" s="18"/>
      <c r="AE45" s="18"/>
      <c r="AF45" s="18"/>
      <c r="AJ45" s="51"/>
      <c r="AK45" s="51"/>
    </row>
    <row r="46" spans="1:37" s="19" customFormat="1" ht="10.5" customHeight="1" x14ac:dyDescent="0.2">
      <c r="A46" s="6" t="s">
        <v>47</v>
      </c>
      <c r="B46" s="17">
        <f t="shared" si="2"/>
        <v>0</v>
      </c>
      <c r="C46" s="17">
        <f t="shared" si="2"/>
        <v>0</v>
      </c>
      <c r="D46" s="17">
        <f t="shared" si="2"/>
        <v>0</v>
      </c>
      <c r="E46" s="17">
        <f t="shared" si="2"/>
        <v>0.49950850000000002</v>
      </c>
      <c r="F46" s="17">
        <f t="shared" si="2"/>
        <v>1.8595206999999998</v>
      </c>
      <c r="G46" s="17">
        <f t="shared" si="2"/>
        <v>0</v>
      </c>
      <c r="H46" s="17">
        <f t="shared" si="2"/>
        <v>0</v>
      </c>
      <c r="I46" s="17">
        <f t="shared" si="2"/>
        <v>2.6229138999999999</v>
      </c>
      <c r="J46" s="17">
        <f t="shared" si="2"/>
        <v>0</v>
      </c>
      <c r="K46" s="17">
        <f t="shared" si="2"/>
        <v>4.9820593999999998</v>
      </c>
      <c r="L46" s="17"/>
      <c r="M46" s="17"/>
      <c r="N46" s="17"/>
      <c r="O46" s="17"/>
      <c r="P46" s="17"/>
      <c r="Q46" s="6" t="s">
        <v>47</v>
      </c>
      <c r="R46" s="17">
        <v>0</v>
      </c>
      <c r="S46" s="17">
        <v>0</v>
      </c>
      <c r="T46" s="17">
        <v>0</v>
      </c>
      <c r="U46" s="17">
        <v>42.95</v>
      </c>
      <c r="V46" s="17">
        <v>159.88999999999999</v>
      </c>
      <c r="W46" s="17">
        <v>0</v>
      </c>
      <c r="X46" s="17">
        <v>0</v>
      </c>
      <c r="Y46" s="17">
        <v>225.53</v>
      </c>
      <c r="Z46" s="17">
        <v>0</v>
      </c>
      <c r="AA46" s="17">
        <v>428.38</v>
      </c>
      <c r="AB46" s="18"/>
      <c r="AC46" s="18"/>
      <c r="AD46" s="18"/>
      <c r="AE46" s="18"/>
      <c r="AF46" s="18"/>
      <c r="AJ46" s="51"/>
      <c r="AK46" s="51"/>
    </row>
    <row r="47" spans="1:37" s="19" customFormat="1" ht="10.5" customHeight="1" x14ac:dyDescent="0.2">
      <c r="A47" s="6" t="s">
        <v>48</v>
      </c>
      <c r="B47" s="17">
        <f t="shared" si="2"/>
        <v>0</v>
      </c>
      <c r="C47" s="17">
        <f t="shared" si="2"/>
        <v>0</v>
      </c>
      <c r="D47" s="17">
        <f t="shared" si="2"/>
        <v>0</v>
      </c>
      <c r="E47" s="17">
        <f t="shared" si="2"/>
        <v>0.3613441</v>
      </c>
      <c r="F47" s="17">
        <f t="shared" si="2"/>
        <v>4.1289988999999991</v>
      </c>
      <c r="G47" s="17">
        <f t="shared" si="2"/>
        <v>5.4954076000000001</v>
      </c>
      <c r="H47" s="17">
        <f t="shared" si="2"/>
        <v>0</v>
      </c>
      <c r="I47" s="17">
        <f t="shared" si="2"/>
        <v>10.081814399999999</v>
      </c>
      <c r="J47" s="17">
        <f t="shared" si="2"/>
        <v>0</v>
      </c>
      <c r="K47" s="17">
        <f t="shared" si="2"/>
        <v>20.067564999999998</v>
      </c>
      <c r="L47" s="17"/>
      <c r="M47" s="17"/>
      <c r="N47" s="17"/>
      <c r="O47" s="17"/>
      <c r="P47" s="17"/>
      <c r="Q47" s="6" t="s">
        <v>48</v>
      </c>
      <c r="R47" s="17">
        <v>0</v>
      </c>
      <c r="S47" s="17">
        <v>0</v>
      </c>
      <c r="T47" s="17">
        <v>0</v>
      </c>
      <c r="U47" s="17">
        <v>31.07</v>
      </c>
      <c r="V47" s="17">
        <v>355.03</v>
      </c>
      <c r="W47" s="17">
        <v>472.52</v>
      </c>
      <c r="X47" s="17">
        <v>0</v>
      </c>
      <c r="Y47" s="17">
        <v>866.88</v>
      </c>
      <c r="Z47" s="17">
        <v>0</v>
      </c>
      <c r="AA47" s="17">
        <v>1725.5</v>
      </c>
      <c r="AB47" s="18"/>
      <c r="AC47" s="18"/>
      <c r="AD47" s="18"/>
      <c r="AE47" s="18"/>
      <c r="AF47" s="18"/>
      <c r="AJ47" s="51"/>
      <c r="AK47" s="51"/>
    </row>
    <row r="48" spans="1:37" s="19" customFormat="1" ht="11.25" customHeight="1" x14ac:dyDescent="0.2">
      <c r="A48" s="6" t="s">
        <v>113</v>
      </c>
      <c r="B48" s="17">
        <f t="shared" si="2"/>
        <v>4.4437066999999999</v>
      </c>
      <c r="C48" s="17">
        <f t="shared" si="2"/>
        <v>0</v>
      </c>
      <c r="D48" s="17">
        <f t="shared" si="2"/>
        <v>0</v>
      </c>
      <c r="E48" s="17">
        <f t="shared" si="2"/>
        <v>0.56928849999999998</v>
      </c>
      <c r="F48" s="17">
        <f t="shared" si="2"/>
        <v>4.9153031999999994</v>
      </c>
      <c r="G48" s="17">
        <f t="shared" si="2"/>
        <v>3.7825411999999998</v>
      </c>
      <c r="H48" s="17">
        <f t="shared" si="2"/>
        <v>0</v>
      </c>
      <c r="I48" s="17">
        <f t="shared" si="2"/>
        <v>19.622833799999999</v>
      </c>
      <c r="J48" s="17">
        <f t="shared" si="2"/>
        <v>5.0490481999999997</v>
      </c>
      <c r="K48" s="17">
        <f t="shared" si="2"/>
        <v>38.382837899999998</v>
      </c>
      <c r="L48" s="17"/>
      <c r="M48" s="17"/>
      <c r="N48" s="17"/>
      <c r="O48" s="17"/>
      <c r="P48" s="17"/>
      <c r="Q48" s="6" t="s">
        <v>113</v>
      </c>
      <c r="R48" s="17">
        <v>382.09</v>
      </c>
      <c r="S48" s="17">
        <v>0</v>
      </c>
      <c r="T48" s="17">
        <v>0</v>
      </c>
      <c r="U48" s="17">
        <v>48.95</v>
      </c>
      <c r="V48" s="17">
        <v>422.64</v>
      </c>
      <c r="W48" s="17">
        <v>325.24</v>
      </c>
      <c r="X48" s="17">
        <v>0</v>
      </c>
      <c r="Y48" s="17">
        <v>1687.26</v>
      </c>
      <c r="Z48" s="17">
        <v>434.14</v>
      </c>
      <c r="AA48" s="17">
        <v>3300.33</v>
      </c>
      <c r="AB48" s="18"/>
      <c r="AC48" s="18"/>
      <c r="AD48" s="18"/>
      <c r="AE48" s="18"/>
      <c r="AF48" s="18"/>
      <c r="AJ48" s="51"/>
      <c r="AK48" s="51"/>
    </row>
    <row r="49" spans="1:37" s="19" customFormat="1" ht="11.25" customHeight="1" x14ac:dyDescent="0.2">
      <c r="A49" s="6" t="s">
        <v>49</v>
      </c>
      <c r="B49" s="17">
        <f t="shared" si="2"/>
        <v>4.2449500000000001E-2</v>
      </c>
      <c r="C49" s="17">
        <f t="shared" si="2"/>
        <v>0</v>
      </c>
      <c r="D49" s="17">
        <f t="shared" si="2"/>
        <v>0</v>
      </c>
      <c r="E49" s="17">
        <f t="shared" si="2"/>
        <v>3.7864953999999997</v>
      </c>
      <c r="F49" s="17">
        <f t="shared" si="2"/>
        <v>4.5545406000000002</v>
      </c>
      <c r="G49" s="17">
        <f t="shared" si="2"/>
        <v>0</v>
      </c>
      <c r="H49" s="17">
        <f t="shared" si="2"/>
        <v>0</v>
      </c>
      <c r="I49" s="17">
        <f t="shared" si="2"/>
        <v>1.3586166</v>
      </c>
      <c r="J49" s="17">
        <f t="shared" si="2"/>
        <v>0</v>
      </c>
      <c r="K49" s="17">
        <f t="shared" si="2"/>
        <v>9.7421020999999985</v>
      </c>
      <c r="L49" s="17"/>
      <c r="M49" s="17"/>
      <c r="N49" s="17"/>
      <c r="O49" s="17"/>
      <c r="P49" s="17"/>
      <c r="Q49" s="6" t="s">
        <v>49</v>
      </c>
      <c r="R49" s="17">
        <v>3.65</v>
      </c>
      <c r="S49" s="17">
        <v>0</v>
      </c>
      <c r="T49" s="17">
        <v>0</v>
      </c>
      <c r="U49" s="17">
        <v>325.58</v>
      </c>
      <c r="V49" s="17">
        <v>391.62</v>
      </c>
      <c r="W49" s="17">
        <v>0</v>
      </c>
      <c r="X49" s="17">
        <v>0</v>
      </c>
      <c r="Y49" s="17">
        <v>116.82</v>
      </c>
      <c r="Z49" s="17">
        <v>0</v>
      </c>
      <c r="AA49" s="17">
        <v>837.67</v>
      </c>
      <c r="AB49" s="18"/>
      <c r="AC49" s="18"/>
      <c r="AD49" s="18"/>
      <c r="AE49" s="18"/>
      <c r="AF49" s="18"/>
      <c r="AJ49" s="51"/>
      <c r="AK49" s="51"/>
    </row>
    <row r="50" spans="1:37" s="19" customFormat="1" ht="10.5" customHeight="1" x14ac:dyDescent="0.25">
      <c r="A50" s="16" t="s">
        <v>50</v>
      </c>
      <c r="B50" s="25">
        <f t="shared" si="2"/>
        <v>0.12525509999999998</v>
      </c>
      <c r="C50" s="25">
        <f t="shared" si="2"/>
        <v>0</v>
      </c>
      <c r="D50" s="25">
        <f t="shared" si="2"/>
        <v>0</v>
      </c>
      <c r="E50" s="25">
        <f t="shared" si="2"/>
        <v>643.39916310000001</v>
      </c>
      <c r="F50" s="25">
        <f t="shared" si="2"/>
        <v>0.40088609999999997</v>
      </c>
      <c r="G50" s="25">
        <f t="shared" si="2"/>
        <v>16.524950700000002</v>
      </c>
      <c r="H50" s="25">
        <f t="shared" si="2"/>
        <v>0</v>
      </c>
      <c r="I50" s="25">
        <f t="shared" si="2"/>
        <v>5.5126200000000001</v>
      </c>
      <c r="J50" s="25">
        <f t="shared" si="2"/>
        <v>0</v>
      </c>
      <c r="K50" s="25">
        <f t="shared" si="2"/>
        <v>665.96275869999999</v>
      </c>
      <c r="L50" s="25"/>
      <c r="M50" s="25"/>
      <c r="N50" s="25"/>
      <c r="O50" s="25"/>
      <c r="P50" s="17"/>
      <c r="Q50" s="16" t="s">
        <v>75</v>
      </c>
      <c r="R50" s="25">
        <v>10.77</v>
      </c>
      <c r="S50" s="25">
        <v>0</v>
      </c>
      <c r="T50" s="25">
        <v>0</v>
      </c>
      <c r="U50" s="25">
        <v>55322.37</v>
      </c>
      <c r="V50" s="25">
        <v>34.47</v>
      </c>
      <c r="W50" s="25">
        <v>1420.89</v>
      </c>
      <c r="X50" s="25">
        <v>0</v>
      </c>
      <c r="Y50" s="25">
        <v>474</v>
      </c>
      <c r="Z50" s="25">
        <v>0</v>
      </c>
      <c r="AA50" s="25">
        <v>57262.49</v>
      </c>
      <c r="AB50" s="18"/>
      <c r="AC50" s="18"/>
      <c r="AD50" s="18"/>
      <c r="AE50" s="18"/>
      <c r="AF50" s="18"/>
      <c r="AJ50" s="51"/>
      <c r="AK50" s="51"/>
    </row>
    <row r="51" spans="1:37" s="19" customFormat="1" ht="10.5" customHeight="1" x14ac:dyDescent="0.2">
      <c r="A51" s="6" t="s">
        <v>51</v>
      </c>
      <c r="B51" s="17">
        <f t="shared" si="2"/>
        <v>0</v>
      </c>
      <c r="C51" s="17">
        <f t="shared" si="2"/>
        <v>0</v>
      </c>
      <c r="D51" s="17">
        <f t="shared" si="2"/>
        <v>0</v>
      </c>
      <c r="E51" s="17">
        <f t="shared" si="2"/>
        <v>157.76595090000001</v>
      </c>
      <c r="F51" s="17">
        <f t="shared" si="2"/>
        <v>0</v>
      </c>
      <c r="G51" s="17">
        <f t="shared" si="2"/>
        <v>0</v>
      </c>
      <c r="H51" s="17">
        <f t="shared" si="2"/>
        <v>0</v>
      </c>
      <c r="I51" s="17">
        <f t="shared" si="2"/>
        <v>0</v>
      </c>
      <c r="J51" s="17">
        <f t="shared" si="2"/>
        <v>0</v>
      </c>
      <c r="K51" s="17">
        <f t="shared" si="2"/>
        <v>157.76595090000001</v>
      </c>
      <c r="L51" s="17"/>
      <c r="M51" s="17"/>
      <c r="N51" s="17"/>
      <c r="O51" s="17"/>
      <c r="P51" s="17"/>
      <c r="Q51" s="6" t="s">
        <v>51</v>
      </c>
      <c r="R51" s="17">
        <v>0</v>
      </c>
      <c r="S51" s="17">
        <v>0</v>
      </c>
      <c r="T51" s="17">
        <v>0</v>
      </c>
      <c r="U51" s="17">
        <v>13565.43</v>
      </c>
      <c r="V51" s="17">
        <v>0</v>
      </c>
      <c r="W51" s="17">
        <v>0</v>
      </c>
      <c r="X51" s="17">
        <v>0</v>
      </c>
      <c r="Y51" s="17">
        <v>0</v>
      </c>
      <c r="Z51" s="17">
        <v>0</v>
      </c>
      <c r="AA51" s="17">
        <v>13565.43</v>
      </c>
      <c r="AB51" s="18"/>
      <c r="AC51" s="18"/>
      <c r="AD51" s="18"/>
      <c r="AE51" s="18"/>
      <c r="AF51" s="18"/>
      <c r="AJ51" s="51"/>
      <c r="AK51" s="51"/>
    </row>
    <row r="52" spans="1:37" s="19" customFormat="1" ht="10.5" customHeight="1" x14ac:dyDescent="0.2">
      <c r="A52" s="6" t="s">
        <v>52</v>
      </c>
      <c r="B52" s="17">
        <f t="shared" si="2"/>
        <v>0.12525509999999998</v>
      </c>
      <c r="C52" s="17">
        <f t="shared" si="2"/>
        <v>0</v>
      </c>
      <c r="D52" s="17">
        <f t="shared" si="2"/>
        <v>0</v>
      </c>
      <c r="E52" s="17">
        <f t="shared" si="2"/>
        <v>6.7131848999999999</v>
      </c>
      <c r="F52" s="17">
        <f t="shared" si="2"/>
        <v>0</v>
      </c>
      <c r="G52" s="17">
        <f t="shared" si="2"/>
        <v>0</v>
      </c>
      <c r="H52" s="17">
        <f t="shared" si="2"/>
        <v>0</v>
      </c>
      <c r="I52" s="17">
        <f t="shared" si="2"/>
        <v>5.0534675999999994</v>
      </c>
      <c r="J52" s="17">
        <f t="shared" si="2"/>
        <v>0</v>
      </c>
      <c r="K52" s="17">
        <f t="shared" si="2"/>
        <v>11.8917913</v>
      </c>
      <c r="L52" s="17"/>
      <c r="M52" s="17"/>
      <c r="N52" s="17"/>
      <c r="O52" s="17"/>
      <c r="P52" s="17"/>
      <c r="Q52" s="6" t="s">
        <v>52</v>
      </c>
      <c r="R52" s="17">
        <v>10.77</v>
      </c>
      <c r="S52" s="17">
        <v>0</v>
      </c>
      <c r="T52" s="17">
        <v>0</v>
      </c>
      <c r="U52" s="17">
        <v>577.23</v>
      </c>
      <c r="V52" s="17">
        <v>0</v>
      </c>
      <c r="W52" s="17">
        <v>0</v>
      </c>
      <c r="X52" s="17">
        <v>0</v>
      </c>
      <c r="Y52" s="17">
        <v>434.52</v>
      </c>
      <c r="Z52" s="17">
        <v>0</v>
      </c>
      <c r="AA52" s="17">
        <v>1022.51</v>
      </c>
      <c r="AB52" s="18"/>
      <c r="AC52" s="18"/>
      <c r="AD52" s="18"/>
      <c r="AE52" s="18"/>
      <c r="AF52" s="18"/>
      <c r="AJ52" s="51"/>
      <c r="AK52" s="51"/>
    </row>
    <row r="53" spans="1:37" s="19" customFormat="1" ht="10.5" customHeight="1" x14ac:dyDescent="0.2">
      <c r="A53" s="6" t="s">
        <v>53</v>
      </c>
      <c r="B53" s="17">
        <f t="shared" si="2"/>
        <v>0</v>
      </c>
      <c r="C53" s="17">
        <f t="shared" si="2"/>
        <v>0</v>
      </c>
      <c r="D53" s="17">
        <f t="shared" si="2"/>
        <v>0</v>
      </c>
      <c r="E53" s="17">
        <f t="shared" si="2"/>
        <v>466.95822340000001</v>
      </c>
      <c r="F53" s="17">
        <f t="shared" si="2"/>
        <v>0.40088609999999997</v>
      </c>
      <c r="G53" s="17">
        <f t="shared" si="2"/>
        <v>16.524950700000002</v>
      </c>
      <c r="H53" s="17">
        <f t="shared" si="2"/>
        <v>0</v>
      </c>
      <c r="I53" s="17">
        <f t="shared" si="2"/>
        <v>0.45915239999999996</v>
      </c>
      <c r="J53" s="17">
        <f t="shared" si="2"/>
        <v>0</v>
      </c>
      <c r="K53" s="17">
        <f t="shared" si="2"/>
        <v>484.34321259999996</v>
      </c>
      <c r="L53" s="17"/>
      <c r="M53" s="17"/>
      <c r="N53" s="17"/>
      <c r="O53" s="17"/>
      <c r="P53" s="17"/>
      <c r="Q53" s="6" t="s">
        <v>53</v>
      </c>
      <c r="R53" s="17">
        <v>0</v>
      </c>
      <c r="S53" s="17">
        <v>0</v>
      </c>
      <c r="T53" s="17">
        <v>0</v>
      </c>
      <c r="U53" s="17">
        <v>40151.18</v>
      </c>
      <c r="V53" s="17">
        <v>34.47</v>
      </c>
      <c r="W53" s="17">
        <v>1420.89</v>
      </c>
      <c r="X53" s="17">
        <v>0</v>
      </c>
      <c r="Y53" s="17">
        <v>39.479999999999997</v>
      </c>
      <c r="Z53" s="17">
        <v>0</v>
      </c>
      <c r="AA53" s="17">
        <v>41646.019999999997</v>
      </c>
      <c r="AB53" s="18"/>
      <c r="AC53" s="18"/>
      <c r="AD53" s="18"/>
      <c r="AE53" s="18"/>
      <c r="AF53" s="18"/>
      <c r="AJ53" s="51"/>
      <c r="AK53" s="51"/>
    </row>
    <row r="54" spans="1:37" s="19" customFormat="1" ht="10.5" customHeight="1" x14ac:dyDescent="0.2">
      <c r="A54" s="6" t="s">
        <v>54</v>
      </c>
      <c r="B54" s="17">
        <f t="shared" si="2"/>
        <v>0</v>
      </c>
      <c r="C54" s="17">
        <f t="shared" si="2"/>
        <v>0</v>
      </c>
      <c r="D54" s="17">
        <f t="shared" si="2"/>
        <v>0</v>
      </c>
      <c r="E54" s="17">
        <f t="shared" si="2"/>
        <v>11.9618039</v>
      </c>
      <c r="F54" s="17">
        <f t="shared" si="2"/>
        <v>0</v>
      </c>
      <c r="G54" s="17">
        <f t="shared" si="2"/>
        <v>0</v>
      </c>
      <c r="H54" s="17">
        <f t="shared" si="2"/>
        <v>0</v>
      </c>
      <c r="I54" s="17">
        <f t="shared" si="2"/>
        <v>0</v>
      </c>
      <c r="J54" s="17">
        <f t="shared" si="2"/>
        <v>0</v>
      </c>
      <c r="K54" s="17">
        <f t="shared" si="2"/>
        <v>11.9618039</v>
      </c>
      <c r="L54" s="17"/>
      <c r="M54" s="17"/>
      <c r="N54" s="17"/>
      <c r="O54" s="17"/>
      <c r="P54" s="17"/>
      <c r="Q54" s="6" t="s">
        <v>54</v>
      </c>
      <c r="R54" s="17">
        <v>0</v>
      </c>
      <c r="S54" s="17">
        <v>0</v>
      </c>
      <c r="T54" s="17">
        <v>0</v>
      </c>
      <c r="U54" s="17">
        <v>1028.53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  <c r="AA54" s="17">
        <v>1028.53</v>
      </c>
      <c r="AB54" s="18"/>
      <c r="AC54" s="18"/>
      <c r="AD54" s="18"/>
      <c r="AE54" s="18"/>
      <c r="AF54" s="18"/>
      <c r="AJ54" s="51"/>
      <c r="AK54" s="51"/>
    </row>
    <row r="55" spans="1:37" s="19" customFormat="1" ht="10.5" customHeight="1" x14ac:dyDescent="0.2">
      <c r="A55" s="6" t="s">
        <v>55</v>
      </c>
      <c r="B55" s="17">
        <f t="shared" si="2"/>
        <v>0</v>
      </c>
      <c r="C55" s="17">
        <f t="shared" si="2"/>
        <v>0</v>
      </c>
      <c r="D55" s="17">
        <f t="shared" si="2"/>
        <v>0</v>
      </c>
      <c r="E55" s="17">
        <f t="shared" si="2"/>
        <v>0</v>
      </c>
      <c r="F55" s="17">
        <f t="shared" si="2"/>
        <v>0</v>
      </c>
      <c r="G55" s="17">
        <f t="shared" si="2"/>
        <v>0</v>
      </c>
      <c r="H55" s="17">
        <f t="shared" si="2"/>
        <v>0</v>
      </c>
      <c r="I55" s="17">
        <f t="shared" si="2"/>
        <v>0</v>
      </c>
      <c r="J55" s="17">
        <f t="shared" si="2"/>
        <v>0</v>
      </c>
      <c r="K55" s="17">
        <f t="shared" si="2"/>
        <v>0</v>
      </c>
      <c r="L55" s="17"/>
      <c r="M55" s="17"/>
      <c r="N55" s="17"/>
      <c r="O55" s="17"/>
      <c r="P55" s="17"/>
      <c r="Q55" s="6" t="s">
        <v>55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8"/>
      <c r="AC55" s="18"/>
      <c r="AD55" s="18"/>
      <c r="AE55" s="18"/>
      <c r="AF55" s="18"/>
      <c r="AJ55" s="51"/>
      <c r="AK55" s="51"/>
    </row>
    <row r="56" spans="1:37" s="19" customFormat="1" ht="10.5" customHeight="1" x14ac:dyDescent="0.25">
      <c r="A56" s="16" t="s">
        <v>30</v>
      </c>
      <c r="B56" s="25">
        <f t="shared" si="2"/>
        <v>4.4756891999999997</v>
      </c>
      <c r="C56" s="25">
        <f t="shared" si="2"/>
        <v>1.9872181</v>
      </c>
      <c r="D56" s="25">
        <f t="shared" si="2"/>
        <v>0</v>
      </c>
      <c r="E56" s="25">
        <f t="shared" si="2"/>
        <v>76.232789199999999</v>
      </c>
      <c r="F56" s="25">
        <f t="shared" si="2"/>
        <v>414.64218029999995</v>
      </c>
      <c r="G56" s="25">
        <f t="shared" si="2"/>
        <v>25.5126147</v>
      </c>
      <c r="H56" s="25">
        <f t="shared" si="2"/>
        <v>0</v>
      </c>
      <c r="I56" s="25">
        <f t="shared" si="2"/>
        <v>205.91077819999998</v>
      </c>
      <c r="J56" s="25">
        <f t="shared" si="2"/>
        <v>6.7410968999999996</v>
      </c>
      <c r="K56" s="25">
        <f t="shared" si="2"/>
        <v>735.5022502999999</v>
      </c>
      <c r="L56" s="25"/>
      <c r="M56" s="25"/>
      <c r="N56" s="25"/>
      <c r="O56" s="25"/>
      <c r="P56" s="17"/>
      <c r="Q56" s="16" t="s">
        <v>30</v>
      </c>
      <c r="R56" s="25">
        <v>384.84</v>
      </c>
      <c r="S56" s="25">
        <v>170.87</v>
      </c>
      <c r="T56" s="25">
        <v>0</v>
      </c>
      <c r="U56" s="25">
        <v>6554.84</v>
      </c>
      <c r="V56" s="25">
        <v>35652.81</v>
      </c>
      <c r="W56" s="25">
        <v>2193.69</v>
      </c>
      <c r="X56" s="25">
        <v>0</v>
      </c>
      <c r="Y56" s="25">
        <v>17705.14</v>
      </c>
      <c r="Z56" s="25">
        <v>579.63</v>
      </c>
      <c r="AA56" s="25">
        <v>63241.81</v>
      </c>
      <c r="AB56" s="18"/>
      <c r="AC56" s="18"/>
      <c r="AD56" s="18"/>
      <c r="AE56" s="18"/>
      <c r="AF56" s="18"/>
      <c r="AJ56" s="51"/>
      <c r="AK56" s="51"/>
    </row>
    <row r="57" spans="1:37" s="19" customFormat="1" ht="10.5" customHeight="1" x14ac:dyDescent="0.2">
      <c r="A57" s="6" t="s">
        <v>56</v>
      </c>
      <c r="B57" s="17">
        <f t="shared" si="2"/>
        <v>4.1692387000000002</v>
      </c>
      <c r="C57" s="17">
        <f t="shared" si="2"/>
        <v>1.9872181</v>
      </c>
      <c r="D57" s="17">
        <f t="shared" si="2"/>
        <v>0</v>
      </c>
      <c r="E57" s="17">
        <f t="shared" si="2"/>
        <v>30.190898499999996</v>
      </c>
      <c r="F57" s="17">
        <f t="shared" si="2"/>
        <v>299.72045159999999</v>
      </c>
      <c r="G57" s="17">
        <f t="shared" si="2"/>
        <v>10.2249797</v>
      </c>
      <c r="H57" s="17">
        <f t="shared" si="2"/>
        <v>0</v>
      </c>
      <c r="I57" s="17">
        <f t="shared" si="2"/>
        <v>105.65820109999999</v>
      </c>
      <c r="J57" s="17">
        <f t="shared" si="2"/>
        <v>3.1384718</v>
      </c>
      <c r="K57" s="17">
        <f t="shared" si="2"/>
        <v>455.08945950000003</v>
      </c>
      <c r="L57" s="17"/>
      <c r="M57" s="17"/>
      <c r="N57" s="17"/>
      <c r="O57" s="17"/>
      <c r="P57" s="17"/>
      <c r="Q57" s="6" t="s">
        <v>56</v>
      </c>
      <c r="R57" s="17">
        <v>358.49</v>
      </c>
      <c r="S57" s="17">
        <v>170.87</v>
      </c>
      <c r="T57" s="17">
        <v>0</v>
      </c>
      <c r="U57" s="17">
        <v>2595.9499999999998</v>
      </c>
      <c r="V57" s="17">
        <v>25771.32</v>
      </c>
      <c r="W57" s="17">
        <v>879.19</v>
      </c>
      <c r="X57" s="17">
        <v>0</v>
      </c>
      <c r="Y57" s="17">
        <v>9084.9699999999993</v>
      </c>
      <c r="Z57" s="17">
        <v>269.86</v>
      </c>
      <c r="AA57" s="17">
        <v>39130.65</v>
      </c>
      <c r="AB57" s="18"/>
      <c r="AC57" s="18"/>
      <c r="AD57" s="18"/>
      <c r="AE57" s="18"/>
      <c r="AF57" s="18"/>
      <c r="AJ57" s="51"/>
      <c r="AK57" s="51"/>
    </row>
    <row r="58" spans="1:37" s="19" customFormat="1" ht="10.5" customHeight="1" x14ac:dyDescent="0.2">
      <c r="A58" s="6" t="s">
        <v>57</v>
      </c>
      <c r="B58" s="17">
        <f t="shared" si="2"/>
        <v>0.20840960000000003</v>
      </c>
      <c r="C58" s="17">
        <f t="shared" si="2"/>
        <v>0</v>
      </c>
      <c r="D58" s="17">
        <f t="shared" si="2"/>
        <v>0</v>
      </c>
      <c r="E58" s="17">
        <f t="shared" si="2"/>
        <v>10.231957699999999</v>
      </c>
      <c r="F58" s="17">
        <f t="shared" si="2"/>
        <v>39.519321500000004</v>
      </c>
      <c r="G58" s="17">
        <f t="shared" si="2"/>
        <v>0.45310479999999997</v>
      </c>
      <c r="H58" s="17">
        <f t="shared" si="2"/>
        <v>0</v>
      </c>
      <c r="I58" s="17">
        <f t="shared" si="2"/>
        <v>18.921428500000001</v>
      </c>
      <c r="J58" s="17">
        <f t="shared" si="2"/>
        <v>1.0004126</v>
      </c>
      <c r="K58" s="17">
        <f t="shared" si="2"/>
        <v>70.334750999999997</v>
      </c>
      <c r="L58" s="17"/>
      <c r="M58" s="17"/>
      <c r="N58" s="17"/>
      <c r="O58" s="17"/>
      <c r="P58" s="17"/>
      <c r="Q58" s="6" t="s">
        <v>57</v>
      </c>
      <c r="R58" s="17">
        <v>17.920000000000002</v>
      </c>
      <c r="S58" s="17">
        <v>0</v>
      </c>
      <c r="T58" s="17">
        <v>0</v>
      </c>
      <c r="U58" s="17">
        <v>879.79</v>
      </c>
      <c r="V58" s="17">
        <v>3398.05</v>
      </c>
      <c r="W58" s="17">
        <v>38.96</v>
      </c>
      <c r="X58" s="17">
        <v>0</v>
      </c>
      <c r="Y58" s="17">
        <v>1626.95</v>
      </c>
      <c r="Z58" s="17">
        <v>86.02</v>
      </c>
      <c r="AA58" s="17">
        <v>6047.7</v>
      </c>
      <c r="AB58" s="18"/>
      <c r="AC58" s="18"/>
      <c r="AD58" s="18"/>
      <c r="AE58" s="18"/>
      <c r="AF58" s="18"/>
      <c r="AJ58" s="51"/>
      <c r="AK58" s="51"/>
    </row>
    <row r="59" spans="1:37" s="19" customFormat="1" ht="10.5" customHeight="1" x14ac:dyDescent="0.2">
      <c r="A59" s="6" t="s">
        <v>58</v>
      </c>
      <c r="B59" s="17">
        <f t="shared" si="2"/>
        <v>4.0821299999999998E-2</v>
      </c>
      <c r="C59" s="17">
        <f t="shared" si="2"/>
        <v>0</v>
      </c>
      <c r="D59" s="17">
        <f t="shared" si="2"/>
        <v>0</v>
      </c>
      <c r="E59" s="17">
        <f t="shared" si="2"/>
        <v>24.930533199999999</v>
      </c>
      <c r="F59" s="17">
        <f t="shared" si="2"/>
        <v>74.343844599999997</v>
      </c>
      <c r="G59" s="17">
        <f t="shared" si="2"/>
        <v>13.1659741</v>
      </c>
      <c r="H59" s="17">
        <f t="shared" si="2"/>
        <v>0</v>
      </c>
      <c r="I59" s="17">
        <f t="shared" si="2"/>
        <v>76.829640799999993</v>
      </c>
      <c r="J59" s="17">
        <f t="shared" si="2"/>
        <v>2.567904</v>
      </c>
      <c r="K59" s="17">
        <f t="shared" si="2"/>
        <v>191.87883429999999</v>
      </c>
      <c r="L59" s="17"/>
      <c r="M59" s="17"/>
      <c r="N59" s="17"/>
      <c r="O59" s="17"/>
      <c r="P59" s="17"/>
      <c r="Q59" s="6" t="s">
        <v>58</v>
      </c>
      <c r="R59" s="17">
        <v>3.51</v>
      </c>
      <c r="S59" s="17">
        <v>0</v>
      </c>
      <c r="T59" s="17">
        <v>0</v>
      </c>
      <c r="U59" s="17">
        <v>2143.64</v>
      </c>
      <c r="V59" s="17">
        <v>6392.42</v>
      </c>
      <c r="W59" s="17">
        <v>1132.07</v>
      </c>
      <c r="X59" s="17">
        <v>0</v>
      </c>
      <c r="Y59" s="17">
        <v>6606.16</v>
      </c>
      <c r="Z59" s="17">
        <v>220.8</v>
      </c>
      <c r="AA59" s="17">
        <v>16498.61</v>
      </c>
      <c r="AB59" s="18"/>
      <c r="AC59" s="18"/>
      <c r="AD59" s="18"/>
      <c r="AE59" s="18"/>
      <c r="AF59" s="18"/>
      <c r="AJ59" s="51"/>
      <c r="AK59" s="51"/>
    </row>
    <row r="60" spans="1:37" s="19" customFormat="1" ht="11.25" customHeight="1" x14ac:dyDescent="0.2">
      <c r="A60" s="6" t="s">
        <v>59</v>
      </c>
      <c r="B60" s="17">
        <f t="shared" si="2"/>
        <v>0</v>
      </c>
      <c r="C60" s="17">
        <f t="shared" si="2"/>
        <v>0</v>
      </c>
      <c r="D60" s="17">
        <f t="shared" si="2"/>
        <v>0</v>
      </c>
      <c r="E60" s="17">
        <f t="shared" si="2"/>
        <v>10.8792835</v>
      </c>
      <c r="F60" s="17">
        <f t="shared" si="2"/>
        <v>1.0585625999999999</v>
      </c>
      <c r="G60" s="17">
        <f t="shared" si="2"/>
        <v>1.6685561</v>
      </c>
      <c r="H60" s="17">
        <f t="shared" si="2"/>
        <v>0</v>
      </c>
      <c r="I60" s="17">
        <f t="shared" si="2"/>
        <v>4.5013915000000004</v>
      </c>
      <c r="J60" s="17">
        <f t="shared" si="2"/>
        <v>3.4308499999999999E-2</v>
      </c>
      <c r="K60" s="17">
        <f t="shared" si="2"/>
        <v>18.141985900000002</v>
      </c>
      <c r="L60" s="17"/>
      <c r="M60" s="17"/>
      <c r="N60" s="17"/>
      <c r="O60" s="17"/>
      <c r="P60" s="17"/>
      <c r="Q60" s="6" t="s">
        <v>59</v>
      </c>
      <c r="R60" s="17">
        <v>0</v>
      </c>
      <c r="S60" s="17">
        <v>0</v>
      </c>
      <c r="T60" s="17">
        <v>0</v>
      </c>
      <c r="U60" s="17">
        <v>935.45</v>
      </c>
      <c r="V60" s="17">
        <v>91.02</v>
      </c>
      <c r="W60" s="17">
        <v>143.47</v>
      </c>
      <c r="X60" s="17">
        <v>0</v>
      </c>
      <c r="Y60" s="17">
        <v>387.05</v>
      </c>
      <c r="Z60" s="17">
        <v>2.95</v>
      </c>
      <c r="AA60" s="17">
        <v>1559.93</v>
      </c>
      <c r="AB60" s="18"/>
      <c r="AC60" s="18"/>
      <c r="AD60" s="18"/>
      <c r="AE60" s="18"/>
      <c r="AF60" s="18"/>
      <c r="AJ60" s="51"/>
      <c r="AK60" s="51"/>
    </row>
    <row r="61" spans="1:37" s="19" customFormat="1" ht="10.5" customHeight="1" x14ac:dyDescent="0.2">
      <c r="A61" s="27" t="s">
        <v>60</v>
      </c>
      <c r="B61" s="28">
        <f t="shared" si="2"/>
        <v>5.7219599999999995E-2</v>
      </c>
      <c r="C61" s="28">
        <f t="shared" si="2"/>
        <v>0</v>
      </c>
      <c r="D61" s="28">
        <f t="shared" si="2"/>
        <v>0</v>
      </c>
      <c r="E61" s="28">
        <f t="shared" si="2"/>
        <v>0</v>
      </c>
      <c r="F61" s="28">
        <f t="shared" si="2"/>
        <v>0</v>
      </c>
      <c r="G61" s="28">
        <f t="shared" si="2"/>
        <v>0</v>
      </c>
      <c r="H61" s="28">
        <f t="shared" si="2"/>
        <v>0</v>
      </c>
      <c r="I61" s="28">
        <f t="shared" si="2"/>
        <v>0</v>
      </c>
      <c r="J61" s="28">
        <f t="shared" si="2"/>
        <v>0</v>
      </c>
      <c r="K61" s="28">
        <f t="shared" si="2"/>
        <v>5.7219599999999995E-2</v>
      </c>
      <c r="L61" s="17"/>
      <c r="M61" s="17"/>
      <c r="N61" s="17"/>
      <c r="O61" s="17"/>
      <c r="P61" s="17"/>
      <c r="Q61" s="27" t="s">
        <v>60</v>
      </c>
      <c r="R61" s="28">
        <v>4.92</v>
      </c>
      <c r="S61" s="28">
        <v>0</v>
      </c>
      <c r="T61" s="28">
        <v>0</v>
      </c>
      <c r="U61" s="28">
        <v>0</v>
      </c>
      <c r="V61" s="28">
        <v>0</v>
      </c>
      <c r="W61" s="28">
        <v>0</v>
      </c>
      <c r="X61" s="28">
        <v>0</v>
      </c>
      <c r="Y61" s="28">
        <v>0</v>
      </c>
      <c r="Z61" s="28">
        <v>0</v>
      </c>
      <c r="AA61" s="28">
        <v>4.92</v>
      </c>
      <c r="AB61" s="18"/>
      <c r="AC61" s="18"/>
      <c r="AD61" s="18"/>
      <c r="AE61" s="18"/>
      <c r="AF61" s="18"/>
      <c r="AJ61" s="51"/>
      <c r="AK61" s="51"/>
    </row>
    <row r="62" spans="1:37" s="35" customFormat="1" ht="10.5" customHeight="1" thickBot="1" x14ac:dyDescent="0.3">
      <c r="A62" s="32" t="s">
        <v>61</v>
      </c>
      <c r="B62" s="33">
        <f t="shared" si="2"/>
        <v>0</v>
      </c>
      <c r="C62" s="33">
        <f t="shared" si="2"/>
        <v>0.55661179999999999</v>
      </c>
      <c r="D62" s="33">
        <f t="shared" si="2"/>
        <v>0</v>
      </c>
      <c r="E62" s="33">
        <f t="shared" si="2"/>
        <v>90.6541055</v>
      </c>
      <c r="F62" s="33">
        <f t="shared" si="2"/>
        <v>4.8069115999999994</v>
      </c>
      <c r="G62" s="33">
        <f t="shared" si="2"/>
        <v>0</v>
      </c>
      <c r="H62" s="33">
        <f t="shared" si="2"/>
        <v>0</v>
      </c>
      <c r="I62" s="33">
        <f t="shared" si="2"/>
        <v>0</v>
      </c>
      <c r="J62" s="33">
        <f t="shared" si="2"/>
        <v>0</v>
      </c>
      <c r="K62" s="33">
        <f t="shared" si="2"/>
        <v>96.017628900000005</v>
      </c>
      <c r="L62" s="25"/>
      <c r="M62" s="25"/>
      <c r="N62" s="25"/>
      <c r="O62" s="25"/>
      <c r="P62" s="25"/>
      <c r="Q62" s="32" t="s">
        <v>61</v>
      </c>
      <c r="R62" s="33">
        <v>0</v>
      </c>
      <c r="S62" s="33">
        <v>47.86</v>
      </c>
      <c r="T62" s="33">
        <v>0</v>
      </c>
      <c r="U62" s="33">
        <v>7794.85</v>
      </c>
      <c r="V62" s="33">
        <v>413.32</v>
      </c>
      <c r="W62" s="33">
        <v>0</v>
      </c>
      <c r="X62" s="33">
        <v>0</v>
      </c>
      <c r="Y62" s="33">
        <v>0</v>
      </c>
      <c r="Z62" s="33">
        <v>0</v>
      </c>
      <c r="AA62" s="33">
        <v>8256.0300000000007</v>
      </c>
      <c r="AB62" s="34"/>
      <c r="AC62" s="34"/>
      <c r="AD62" s="34"/>
      <c r="AE62" s="34"/>
      <c r="AF62" s="34"/>
      <c r="AJ62" s="51"/>
      <c r="AK62" s="51"/>
    </row>
    <row r="63" spans="1:37" ht="12" customHeight="1" thickTop="1" x14ac:dyDescent="0.25">
      <c r="A63" s="36" t="s">
        <v>62</v>
      </c>
      <c r="B63" s="36"/>
      <c r="C63" s="36"/>
      <c r="D63" s="36"/>
      <c r="E63" s="36"/>
      <c r="F63" s="36"/>
      <c r="G63" s="36"/>
      <c r="H63" s="6"/>
      <c r="I63" s="6"/>
      <c r="J63" s="6"/>
      <c r="K63" s="6"/>
      <c r="L63" s="6"/>
      <c r="M63" s="6"/>
      <c r="N63" s="6"/>
      <c r="O63" s="6"/>
      <c r="Q63" s="36"/>
      <c r="R63" s="36"/>
      <c r="S63" s="36"/>
      <c r="T63" s="36"/>
      <c r="U63" s="36"/>
      <c r="V63" s="36"/>
      <c r="W63" s="36"/>
      <c r="X63" s="6"/>
      <c r="Y63" s="6"/>
      <c r="Z63" s="6"/>
      <c r="AA63" s="6"/>
    </row>
    <row r="64" spans="1:37" ht="10" customHeight="1" x14ac:dyDescent="0.25">
      <c r="A64" s="36" t="s">
        <v>63</v>
      </c>
      <c r="B64" s="36"/>
      <c r="C64" s="36"/>
      <c r="D64" s="36"/>
      <c r="E64" s="36"/>
      <c r="F64" s="36"/>
      <c r="G64" s="36"/>
      <c r="H64" s="6"/>
      <c r="I64" s="6"/>
      <c r="J64" s="6"/>
      <c r="K64" s="6"/>
      <c r="L64" s="6"/>
      <c r="M64" s="6"/>
      <c r="N64" s="6"/>
      <c r="O64" s="6"/>
      <c r="Q64" s="36"/>
      <c r="R64" s="36"/>
      <c r="S64" s="36"/>
      <c r="T64" s="36"/>
      <c r="U64" s="36"/>
      <c r="V64" s="36"/>
      <c r="W64" s="36"/>
      <c r="X64" s="6"/>
      <c r="Y64" s="6"/>
      <c r="Z64" s="6"/>
      <c r="AA64" s="6"/>
    </row>
    <row r="65" spans="1:33" ht="10" customHeight="1" x14ac:dyDescent="0.25">
      <c r="A65" s="36" t="s">
        <v>64</v>
      </c>
      <c r="B65" s="36"/>
      <c r="C65" s="36"/>
      <c r="D65" s="36"/>
      <c r="E65" s="36"/>
      <c r="F65" s="36"/>
      <c r="G65" s="36"/>
      <c r="H65" s="6"/>
      <c r="I65" s="6"/>
      <c r="J65" s="6"/>
      <c r="K65" s="6"/>
      <c r="L65" s="6"/>
      <c r="M65" s="6"/>
      <c r="N65" s="6"/>
      <c r="O65" s="6"/>
      <c r="Q65" s="36"/>
      <c r="R65" s="36"/>
      <c r="S65" s="36"/>
      <c r="T65" s="36"/>
      <c r="U65" s="36"/>
      <c r="V65" s="36"/>
      <c r="W65" s="36"/>
      <c r="X65" s="6"/>
      <c r="Y65" s="6"/>
      <c r="Z65" s="6"/>
      <c r="AA65" s="6"/>
    </row>
    <row r="66" spans="1:33" ht="10" customHeight="1" x14ac:dyDescent="0.25">
      <c r="A66" s="36" t="s">
        <v>65</v>
      </c>
      <c r="B66" s="36"/>
      <c r="C66" s="36"/>
      <c r="D66" s="36"/>
      <c r="E66" s="36"/>
      <c r="F66" s="36"/>
      <c r="G66" s="36"/>
      <c r="H66" s="6"/>
      <c r="I66" s="6"/>
      <c r="J66" s="6"/>
      <c r="K66" s="6"/>
      <c r="L66" s="6"/>
      <c r="M66" s="6"/>
      <c r="N66" s="6"/>
      <c r="O66" s="6"/>
      <c r="Q66" s="36"/>
      <c r="R66" s="36"/>
      <c r="S66" s="36"/>
      <c r="T66" s="36"/>
      <c r="U66" s="36"/>
      <c r="V66" s="36"/>
      <c r="W66" s="36"/>
      <c r="X66" s="6"/>
      <c r="Y66" s="6"/>
      <c r="Z66" s="6"/>
      <c r="AA66" s="6"/>
    </row>
    <row r="67" spans="1:33" ht="10" customHeight="1" x14ac:dyDescent="0.25">
      <c r="A67" s="36" t="s">
        <v>66</v>
      </c>
      <c r="B67" s="36"/>
      <c r="C67" s="36"/>
      <c r="D67" s="36"/>
      <c r="E67" s="36"/>
      <c r="F67" s="36"/>
      <c r="G67" s="36"/>
      <c r="H67" s="6"/>
      <c r="I67" s="6"/>
      <c r="J67" s="6"/>
      <c r="K67" s="6"/>
      <c r="L67" s="6"/>
      <c r="M67" s="6"/>
      <c r="N67" s="6"/>
      <c r="O67" s="6"/>
      <c r="Q67" s="36"/>
      <c r="R67" s="36"/>
      <c r="S67" s="36"/>
      <c r="T67" s="36"/>
      <c r="U67" s="36"/>
      <c r="V67" s="36"/>
      <c r="W67" s="36"/>
      <c r="X67" s="6"/>
      <c r="Y67" s="6"/>
      <c r="Z67" s="6"/>
      <c r="AA67" s="6"/>
    </row>
    <row r="68" spans="1:33" s="47" customFormat="1" ht="9.75" customHeight="1" x14ac:dyDescent="0.3">
      <c r="A68" s="36" t="s">
        <v>81</v>
      </c>
      <c r="B68" s="36"/>
      <c r="C68" s="36"/>
      <c r="D68" s="36"/>
      <c r="E68" s="36"/>
      <c r="F68" s="36"/>
      <c r="G68" s="49"/>
      <c r="H68" s="50"/>
      <c r="I68" s="6"/>
      <c r="J68" s="6"/>
      <c r="K68" s="6"/>
      <c r="L68" s="6"/>
      <c r="M68" s="6"/>
      <c r="N68" s="6"/>
      <c r="O68" s="6"/>
      <c r="P68" s="11"/>
      <c r="Q68" s="36"/>
      <c r="R68" s="36"/>
      <c r="S68" s="36"/>
      <c r="T68" s="36"/>
      <c r="U68" s="36"/>
      <c r="V68" s="36"/>
      <c r="W68" s="36"/>
      <c r="X68" s="6"/>
      <c r="Y68" s="6"/>
      <c r="Z68" s="6"/>
      <c r="AA68" s="6"/>
      <c r="AB68" s="11"/>
      <c r="AC68" s="11"/>
      <c r="AD68" s="11"/>
      <c r="AE68" s="11"/>
      <c r="AF68" s="11"/>
      <c r="AG68" s="11"/>
    </row>
    <row r="69" spans="1:33" x14ac:dyDescent="0.25">
      <c r="A69" s="36" t="s">
        <v>78</v>
      </c>
      <c r="H69" s="6"/>
      <c r="I69" s="6"/>
      <c r="J69" s="6"/>
      <c r="K69" s="6"/>
      <c r="L69" s="6"/>
      <c r="M69" s="6"/>
      <c r="N69" s="6"/>
      <c r="O69" s="6"/>
      <c r="Q69" s="48"/>
    </row>
    <row r="70" spans="1:33" x14ac:dyDescent="0.25">
      <c r="A70" s="36" t="s">
        <v>115</v>
      </c>
    </row>
    <row r="71" spans="1:33" x14ac:dyDescent="0.25">
      <c r="A71" s="52" t="s">
        <v>114</v>
      </c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R71" s="37"/>
      <c r="S71" s="37"/>
      <c r="T71" s="37"/>
      <c r="U71" s="37"/>
      <c r="V71" s="37"/>
      <c r="W71" s="37"/>
      <c r="X71" s="37"/>
      <c r="Y71" s="37"/>
      <c r="Z71" s="37"/>
      <c r="AA71" s="37"/>
    </row>
  </sheetData>
  <dataValidations count="1">
    <dataValidation type="list" allowBlank="1" showInputMessage="1" showErrorMessage="1" sqref="M4" xr:uid="{98E62805-6DD8-4318-A2C6-D299D6E864A3}">
      <formula1>$AD$5:$AD$7</formula1>
    </dataValidation>
  </dataValidations>
  <hyperlinks>
    <hyperlink ref="A71" r:id="rId1" xr:uid="{F29595D9-B57C-4F9F-85A7-18997509355E}"/>
  </hyperlinks>
  <pageMargins left="0.51181102362204722" right="0.51181102362204722" top="0.51181102362204722" bottom="0.51181102362204722" header="0.27559055118110237" footer="0.27559055118110237"/>
  <pageSetup paperSize="9" scale="94" firstPageNumber="27" orientation="portrait" useFirstPageNumber="1" r:id="rId2"/>
  <headerFooter alignWithMargins="0">
    <oddHeader>&amp;R&amp;"Arial,Bold"ENERGY</oddHeader>
    <oddFooter>&amp;C29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7D5A6-E6DC-4A25-9B99-969945666D34}">
  <sheetPr>
    <pageSetUpPr fitToPage="1"/>
  </sheetPr>
  <dimension ref="A1:AL71"/>
  <sheetViews>
    <sheetView zoomScaleNormal="100" workbookViewId="0"/>
  </sheetViews>
  <sheetFormatPr defaultColWidth="9.1796875" defaultRowHeight="12.5" x14ac:dyDescent="0.25"/>
  <cols>
    <col min="1" max="1" width="19.1796875" style="11" customWidth="1"/>
    <col min="2" max="2" width="6.453125" style="11" customWidth="1"/>
    <col min="3" max="3" width="11.54296875" style="11" customWidth="1"/>
    <col min="4" max="4" width="7.1796875" style="11" customWidth="1"/>
    <col min="5" max="5" width="9" style="11" customWidth="1"/>
    <col min="6" max="6" width="6.81640625" style="11" customWidth="1"/>
    <col min="7" max="7" width="9.54296875" style="11" customWidth="1"/>
    <col min="8" max="8" width="8.453125" style="11" customWidth="1"/>
    <col min="9" max="9" width="8.54296875" style="11" customWidth="1"/>
    <col min="10" max="10" width="5.26953125" style="11" customWidth="1"/>
    <col min="11" max="12" width="7.453125" style="11" customWidth="1"/>
    <col min="13" max="13" width="32.81640625" style="11" customWidth="1"/>
    <col min="14" max="15" width="7.453125" style="11" customWidth="1"/>
    <col min="16" max="16" width="9.1796875" style="11" customWidth="1"/>
    <col min="17" max="17" width="19.1796875" style="11" customWidth="1"/>
    <col min="18" max="18" width="6.453125" style="11" customWidth="1"/>
    <col min="19" max="19" width="11.54296875" style="11" customWidth="1"/>
    <col min="20" max="20" width="7.1796875" style="11" customWidth="1"/>
    <col min="21" max="21" width="9" style="11" customWidth="1"/>
    <col min="22" max="22" width="6.81640625" style="11" customWidth="1"/>
    <col min="23" max="23" width="9.54296875" style="11" customWidth="1"/>
    <col min="24" max="24" width="8.453125" style="11" customWidth="1"/>
    <col min="25" max="25" width="8.54296875" style="11" customWidth="1"/>
    <col min="26" max="26" width="5.26953125" style="11" customWidth="1"/>
    <col min="27" max="27" width="7.453125" style="11" customWidth="1"/>
    <col min="28" max="29" width="9.26953125" style="11" customWidth="1"/>
    <col min="30" max="30" width="23.81640625" style="11" customWidth="1"/>
    <col min="31" max="31" width="9.26953125" style="11" customWidth="1"/>
    <col min="32" max="32" width="9.7265625" style="11" customWidth="1"/>
    <col min="33" max="16384" width="9.1796875" style="11"/>
  </cols>
  <sheetData>
    <row r="1" spans="1:38" s="4" customFormat="1" ht="21.75" customHeight="1" x14ac:dyDescent="0.5">
      <c r="A1" s="1" t="s">
        <v>103</v>
      </c>
      <c r="B1" s="2"/>
      <c r="C1" s="2"/>
      <c r="D1" s="2"/>
      <c r="E1" s="2"/>
      <c r="F1" s="2"/>
      <c r="G1" s="2"/>
      <c r="H1" s="3"/>
      <c r="J1" s="5"/>
      <c r="Q1" s="1" t="str">
        <f>A1</f>
        <v>Aggregate energy balance 2017</v>
      </c>
      <c r="R1" s="2"/>
      <c r="S1" s="2"/>
      <c r="T1" s="2"/>
      <c r="U1" s="2"/>
      <c r="V1" s="2"/>
      <c r="W1" s="2"/>
      <c r="X1" s="3"/>
      <c r="Z1" s="5"/>
    </row>
    <row r="2" spans="1:38" ht="23.5" thickBot="1" x14ac:dyDescent="0.55000000000000004">
      <c r="A2" s="1" t="s">
        <v>0</v>
      </c>
      <c r="B2" s="6"/>
      <c r="C2" s="6"/>
      <c r="D2" s="6"/>
      <c r="E2" s="6"/>
      <c r="F2" s="6"/>
      <c r="G2" s="7"/>
      <c r="H2" s="8"/>
      <c r="I2" s="9"/>
      <c r="J2" s="9"/>
      <c r="K2" s="40" t="str">
        <f>M4</f>
        <v>Terawatt hours</v>
      </c>
      <c r="L2" s="10"/>
      <c r="M2" s="10"/>
      <c r="N2" s="10"/>
      <c r="O2" s="10"/>
      <c r="Q2" s="1" t="s">
        <v>0</v>
      </c>
      <c r="R2" s="6"/>
      <c r="S2" s="6"/>
      <c r="T2" s="6"/>
      <c r="U2" s="6"/>
      <c r="V2" s="6"/>
      <c r="W2" s="7"/>
      <c r="X2" s="8"/>
      <c r="Y2" s="9"/>
      <c r="Z2" s="9"/>
      <c r="AA2" s="10" t="s">
        <v>1</v>
      </c>
    </row>
    <row r="3" spans="1:38" s="15" customFormat="1" ht="33.75" customHeight="1" thickTop="1" x14ac:dyDescent="0.25">
      <c r="A3" s="12"/>
      <c r="B3" s="13" t="s">
        <v>2</v>
      </c>
      <c r="C3" s="14" t="s">
        <v>3</v>
      </c>
      <c r="D3" s="13" t="s">
        <v>4</v>
      </c>
      <c r="E3" s="13" t="s">
        <v>5</v>
      </c>
      <c r="F3" s="14" t="s">
        <v>6</v>
      </c>
      <c r="G3" s="14" t="s">
        <v>7</v>
      </c>
      <c r="H3" s="13" t="s">
        <v>8</v>
      </c>
      <c r="I3" s="13" t="s">
        <v>9</v>
      </c>
      <c r="J3" s="13" t="s">
        <v>10</v>
      </c>
      <c r="K3" s="13" t="s">
        <v>11</v>
      </c>
      <c r="L3" s="38"/>
      <c r="M3" s="43" t="s">
        <v>76</v>
      </c>
      <c r="N3" s="44"/>
      <c r="O3" s="38"/>
      <c r="Q3" s="12"/>
      <c r="R3" s="13" t="s">
        <v>2</v>
      </c>
      <c r="S3" s="14" t="s">
        <v>70</v>
      </c>
      <c r="T3" s="13" t="s">
        <v>4</v>
      </c>
      <c r="U3" s="13" t="s">
        <v>5</v>
      </c>
      <c r="V3" s="14" t="s">
        <v>71</v>
      </c>
      <c r="W3" s="14" t="s">
        <v>72</v>
      </c>
      <c r="X3" s="13" t="s">
        <v>8</v>
      </c>
      <c r="Y3" s="13" t="s">
        <v>9</v>
      </c>
      <c r="Z3" s="13" t="s">
        <v>10</v>
      </c>
      <c r="AA3" s="13" t="s">
        <v>11</v>
      </c>
    </row>
    <row r="4" spans="1:38" s="19" customFormat="1" ht="10.5" customHeight="1" x14ac:dyDescent="0.25">
      <c r="A4" s="16" t="s">
        <v>12</v>
      </c>
      <c r="B4" s="17"/>
      <c r="C4" s="18"/>
      <c r="D4" s="18"/>
      <c r="E4" s="18"/>
      <c r="F4" s="18"/>
      <c r="G4" s="18"/>
      <c r="H4" s="18"/>
      <c r="I4" s="18"/>
      <c r="J4" s="18"/>
      <c r="K4" s="18"/>
      <c r="L4" s="18"/>
      <c r="M4" s="45" t="s">
        <v>68</v>
      </c>
      <c r="N4" s="46">
        <f>IF(M4=AD5,AE5,IF(M4=AD6,AE6,AE7))</f>
        <v>1.163E-2</v>
      </c>
      <c r="O4" s="18"/>
      <c r="Q4" s="16" t="s">
        <v>12</v>
      </c>
      <c r="R4" s="17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</row>
    <row r="5" spans="1:38" s="19" customFormat="1" ht="10.5" customHeight="1" x14ac:dyDescent="0.2">
      <c r="A5" s="6" t="s">
        <v>79</v>
      </c>
      <c r="B5" s="17">
        <f>R5*$N$4</f>
        <v>24.062237400000001</v>
      </c>
      <c r="C5" s="17">
        <f t="shared" ref="C5:K19" si="0">S5*$N$4</f>
        <v>0</v>
      </c>
      <c r="D5" s="17">
        <f t="shared" si="0"/>
        <v>594.17355989999999</v>
      </c>
      <c r="E5" s="17">
        <f t="shared" si="0"/>
        <v>0</v>
      </c>
      <c r="F5" s="17">
        <f t="shared" si="0"/>
        <v>465.38503330000003</v>
      </c>
      <c r="G5" s="17">
        <f t="shared" si="0"/>
        <v>129.24302699999998</v>
      </c>
      <c r="H5" s="17">
        <f t="shared" si="0"/>
        <v>242.87429090000001</v>
      </c>
      <c r="I5" s="17">
        <f t="shared" si="0"/>
        <v>0</v>
      </c>
      <c r="J5" s="17">
        <f t="shared" si="0"/>
        <v>0</v>
      </c>
      <c r="K5" s="17">
        <f t="shared" si="0"/>
        <v>1455.7381484999999</v>
      </c>
      <c r="L5" s="17"/>
      <c r="M5" s="17"/>
      <c r="N5" s="17"/>
      <c r="O5" s="17"/>
      <c r="P5" s="17"/>
      <c r="Q5" s="6" t="s">
        <v>79</v>
      </c>
      <c r="R5" s="17">
        <v>2068.98</v>
      </c>
      <c r="S5" s="17">
        <v>0</v>
      </c>
      <c r="T5" s="17">
        <v>51089.73</v>
      </c>
      <c r="U5" s="17">
        <v>0</v>
      </c>
      <c r="V5" s="17">
        <v>40015.910000000003</v>
      </c>
      <c r="W5" s="17">
        <v>11112.9</v>
      </c>
      <c r="X5" s="17">
        <v>20883.43</v>
      </c>
      <c r="Y5" s="17">
        <v>0</v>
      </c>
      <c r="Z5" s="17">
        <v>0</v>
      </c>
      <c r="AA5" s="17">
        <v>125170.95</v>
      </c>
      <c r="AB5" s="18"/>
      <c r="AC5" s="18" t="s">
        <v>67</v>
      </c>
      <c r="AD5" s="18" t="s">
        <v>1</v>
      </c>
      <c r="AE5" s="18">
        <v>1</v>
      </c>
      <c r="AF5" s="18"/>
      <c r="AJ5" s="51"/>
      <c r="AK5" s="51"/>
      <c r="AL5" s="51"/>
    </row>
    <row r="6" spans="1:38" s="19" customFormat="1" ht="10.5" customHeight="1" x14ac:dyDescent="0.2">
      <c r="A6" s="6" t="s">
        <v>13</v>
      </c>
      <c r="B6" s="17">
        <f t="shared" ref="B6:K43" si="1">R6*$N$4</f>
        <v>66.77294719999999</v>
      </c>
      <c r="C6" s="17">
        <f t="shared" si="0"/>
        <v>8.2773035999999998</v>
      </c>
      <c r="D6" s="17">
        <f t="shared" si="0"/>
        <v>678.95346869999992</v>
      </c>
      <c r="E6" s="17">
        <f t="shared" si="0"/>
        <v>443.11521150000004</v>
      </c>
      <c r="F6" s="17">
        <f t="shared" si="0"/>
        <v>514.28825289999997</v>
      </c>
      <c r="G6" s="17">
        <f t="shared" si="0"/>
        <v>41.400008800000002</v>
      </c>
      <c r="H6" s="17">
        <f t="shared" si="0"/>
        <v>0</v>
      </c>
      <c r="I6" s="17">
        <f t="shared" si="0"/>
        <v>18.1669904</v>
      </c>
      <c r="J6" s="17">
        <f t="shared" si="0"/>
        <v>0</v>
      </c>
      <c r="K6" s="17">
        <f t="shared" si="0"/>
        <v>1770.9742994000001</v>
      </c>
      <c r="L6" s="17"/>
      <c r="M6" s="17"/>
      <c r="N6" s="17"/>
      <c r="O6" s="17"/>
      <c r="P6" s="17"/>
      <c r="Q6" s="6" t="s">
        <v>13</v>
      </c>
      <c r="R6" s="17">
        <v>5741.44</v>
      </c>
      <c r="S6" s="17">
        <v>711.72</v>
      </c>
      <c r="T6" s="17">
        <v>58379.49</v>
      </c>
      <c r="U6" s="17">
        <v>38101.050000000003</v>
      </c>
      <c r="V6" s="17">
        <v>44220.83</v>
      </c>
      <c r="W6" s="17">
        <v>3559.76</v>
      </c>
      <c r="X6" s="17">
        <v>0</v>
      </c>
      <c r="Y6" s="17">
        <v>1562.08</v>
      </c>
      <c r="Z6" s="17">
        <v>0</v>
      </c>
      <c r="AA6" s="17">
        <v>152276.38</v>
      </c>
      <c r="AB6" s="18"/>
      <c r="AC6" s="18"/>
      <c r="AD6" s="18" t="s">
        <v>69</v>
      </c>
      <c r="AE6" s="42">
        <v>4.1868000000000002E-2</v>
      </c>
      <c r="AF6" s="18"/>
      <c r="AJ6" s="51"/>
      <c r="AK6" s="51"/>
    </row>
    <row r="7" spans="1:38" s="19" customFormat="1" ht="10.5" customHeight="1" x14ac:dyDescent="0.2">
      <c r="A7" s="6" t="s">
        <v>14</v>
      </c>
      <c r="B7" s="17">
        <f t="shared" si="1"/>
        <v>-4.0399130999999997</v>
      </c>
      <c r="C7" s="17">
        <f t="shared" si="0"/>
        <v>-0.16247110000000001</v>
      </c>
      <c r="D7" s="17">
        <f t="shared" si="0"/>
        <v>-487.92850900000002</v>
      </c>
      <c r="E7" s="17">
        <f t="shared" si="0"/>
        <v>-294.70873569999998</v>
      </c>
      <c r="F7" s="17">
        <f t="shared" si="0"/>
        <v>-126.13921260000001</v>
      </c>
      <c r="G7" s="17">
        <f t="shared" si="0"/>
        <v>-5.178839</v>
      </c>
      <c r="H7" s="17">
        <f t="shared" si="0"/>
        <v>0</v>
      </c>
      <c r="I7" s="17">
        <f t="shared" si="0"/>
        <v>-3.4070084999999999</v>
      </c>
      <c r="J7" s="17">
        <f t="shared" si="0"/>
        <v>0</v>
      </c>
      <c r="K7" s="17">
        <f t="shared" si="0"/>
        <v>-921.56468900000004</v>
      </c>
      <c r="L7" s="17"/>
      <c r="M7" s="17"/>
      <c r="N7" s="17"/>
      <c r="O7" s="17"/>
      <c r="P7" s="17"/>
      <c r="Q7" s="6" t="s">
        <v>14</v>
      </c>
      <c r="R7" s="17">
        <v>-347.37</v>
      </c>
      <c r="S7" s="17">
        <v>-13.97</v>
      </c>
      <c r="T7" s="17">
        <v>-41954.3</v>
      </c>
      <c r="U7" s="17">
        <v>-25340.39</v>
      </c>
      <c r="V7" s="17">
        <v>-10846.02</v>
      </c>
      <c r="W7" s="17">
        <v>-445.3</v>
      </c>
      <c r="X7" s="17">
        <v>0</v>
      </c>
      <c r="Y7" s="17">
        <v>-292.95</v>
      </c>
      <c r="Z7" s="17">
        <v>0</v>
      </c>
      <c r="AA7" s="17">
        <v>-79240.3</v>
      </c>
      <c r="AB7" s="18"/>
      <c r="AC7" s="18"/>
      <c r="AD7" s="18" t="s">
        <v>68</v>
      </c>
      <c r="AE7" s="41">
        <v>1.163E-2</v>
      </c>
      <c r="AF7" s="18"/>
      <c r="AJ7" s="51"/>
      <c r="AK7" s="51"/>
    </row>
    <row r="8" spans="1:38" s="19" customFormat="1" ht="10.5" customHeight="1" x14ac:dyDescent="0.2">
      <c r="A8" s="6" t="s">
        <v>15</v>
      </c>
      <c r="B8" s="17">
        <f t="shared" si="1"/>
        <v>0</v>
      </c>
      <c r="C8" s="17">
        <f t="shared" si="0"/>
        <v>0</v>
      </c>
      <c r="D8" s="17">
        <f t="shared" si="0"/>
        <v>0</v>
      </c>
      <c r="E8" s="17">
        <f t="shared" si="0"/>
        <v>-30.455015799999998</v>
      </c>
      <c r="F8" s="17">
        <f t="shared" si="0"/>
        <v>0</v>
      </c>
      <c r="G8" s="17">
        <f t="shared" si="0"/>
        <v>0</v>
      </c>
      <c r="H8" s="17">
        <f t="shared" si="0"/>
        <v>0</v>
      </c>
      <c r="I8" s="17">
        <f t="shared" si="0"/>
        <v>0</v>
      </c>
      <c r="J8" s="17">
        <f t="shared" si="0"/>
        <v>0</v>
      </c>
      <c r="K8" s="17">
        <f t="shared" si="0"/>
        <v>-30.455015799999998</v>
      </c>
      <c r="L8" s="17"/>
      <c r="M8" s="17"/>
      <c r="N8" s="17"/>
      <c r="O8" s="17"/>
      <c r="P8" s="17"/>
      <c r="Q8" s="6" t="s">
        <v>15</v>
      </c>
      <c r="R8" s="17">
        <v>0</v>
      </c>
      <c r="S8" s="17">
        <v>0</v>
      </c>
      <c r="T8" s="17">
        <v>0</v>
      </c>
      <c r="U8" s="17">
        <v>-2618.66</v>
      </c>
      <c r="V8" s="17">
        <v>0</v>
      </c>
      <c r="W8" s="17">
        <v>0</v>
      </c>
      <c r="X8" s="17">
        <v>0</v>
      </c>
      <c r="Y8" s="17">
        <v>0</v>
      </c>
      <c r="Z8" s="17">
        <v>0</v>
      </c>
      <c r="AA8" s="17">
        <v>-2618.66</v>
      </c>
      <c r="AB8" s="18"/>
      <c r="AC8" s="18"/>
      <c r="AD8" s="18"/>
      <c r="AE8" s="18"/>
      <c r="AF8" s="18"/>
      <c r="AJ8" s="51"/>
      <c r="AK8" s="51"/>
    </row>
    <row r="9" spans="1:38" s="19" customFormat="1" ht="10.5" customHeight="1" x14ac:dyDescent="0.2">
      <c r="A9" s="6" t="s">
        <v>16</v>
      </c>
      <c r="B9" s="24">
        <f t="shared" si="1"/>
        <v>25.614842400000001</v>
      </c>
      <c r="C9" s="24">
        <f t="shared" si="0"/>
        <v>-2.3957800000000001E-2</v>
      </c>
      <c r="D9" s="24">
        <f t="shared" si="0"/>
        <v>4.2029657</v>
      </c>
      <c r="E9" s="24">
        <f t="shared" si="0"/>
        <v>-1.5256234</v>
      </c>
      <c r="F9" s="24">
        <f t="shared" si="0"/>
        <v>12.5598185</v>
      </c>
      <c r="G9" s="24">
        <f t="shared" si="0"/>
        <v>0</v>
      </c>
      <c r="H9" s="24">
        <f t="shared" si="0"/>
        <v>0</v>
      </c>
      <c r="I9" s="24">
        <f t="shared" si="0"/>
        <v>0</v>
      </c>
      <c r="J9" s="24">
        <f t="shared" si="0"/>
        <v>0</v>
      </c>
      <c r="K9" s="24">
        <f t="shared" si="0"/>
        <v>40.828045400000001</v>
      </c>
      <c r="L9" s="20"/>
      <c r="M9" s="20"/>
      <c r="N9" s="20"/>
      <c r="O9" s="20"/>
      <c r="P9" s="20"/>
      <c r="Q9" s="6" t="s">
        <v>73</v>
      </c>
      <c r="R9" s="24">
        <v>2202.48</v>
      </c>
      <c r="S9" s="24">
        <v>-2.06</v>
      </c>
      <c r="T9" s="24">
        <v>361.39</v>
      </c>
      <c r="U9" s="24">
        <v>-131.18</v>
      </c>
      <c r="V9" s="24">
        <v>1079.95</v>
      </c>
      <c r="W9" s="24">
        <v>0</v>
      </c>
      <c r="X9" s="24">
        <v>0</v>
      </c>
      <c r="Y9" s="24">
        <v>0</v>
      </c>
      <c r="Z9" s="24">
        <v>0</v>
      </c>
      <c r="AA9" s="24">
        <v>3510.58</v>
      </c>
      <c r="AB9" s="18"/>
      <c r="AC9" s="18"/>
      <c r="AD9" s="18"/>
      <c r="AE9" s="18"/>
      <c r="AF9" s="18"/>
      <c r="AJ9" s="51"/>
      <c r="AK9" s="51"/>
    </row>
    <row r="10" spans="1:38" s="23" customFormat="1" ht="10.5" customHeight="1" x14ac:dyDescent="0.25">
      <c r="A10" s="21" t="s">
        <v>17</v>
      </c>
      <c r="B10" s="22">
        <f t="shared" si="1"/>
        <v>112.4101139</v>
      </c>
      <c r="C10" s="22">
        <f t="shared" si="0"/>
        <v>8.0908747000000005</v>
      </c>
      <c r="D10" s="22">
        <f t="shared" si="0"/>
        <v>789.40171789999999</v>
      </c>
      <c r="E10" s="22">
        <f t="shared" si="0"/>
        <v>116.4259529</v>
      </c>
      <c r="F10" s="22">
        <f t="shared" si="0"/>
        <v>866.09389209999995</v>
      </c>
      <c r="G10" s="22">
        <f t="shared" si="0"/>
        <v>165.4643131</v>
      </c>
      <c r="H10" s="22">
        <f t="shared" si="0"/>
        <v>242.87429090000001</v>
      </c>
      <c r="I10" s="22">
        <f t="shared" si="0"/>
        <v>14.759981900000001</v>
      </c>
      <c r="J10" s="22">
        <f t="shared" si="0"/>
        <v>0</v>
      </c>
      <c r="K10" s="22">
        <f t="shared" si="0"/>
        <v>2315.5209047999997</v>
      </c>
      <c r="L10" s="25"/>
      <c r="M10" s="25"/>
      <c r="N10" s="25"/>
      <c r="O10" s="25"/>
      <c r="P10" s="17"/>
      <c r="Q10" s="21" t="s">
        <v>17</v>
      </c>
      <c r="R10" s="22">
        <v>9665.5300000000007</v>
      </c>
      <c r="S10" s="22">
        <v>695.69</v>
      </c>
      <c r="T10" s="22">
        <v>67876.33</v>
      </c>
      <c r="U10" s="22">
        <v>10010.83</v>
      </c>
      <c r="V10" s="22">
        <v>74470.67</v>
      </c>
      <c r="W10" s="22">
        <v>14227.37</v>
      </c>
      <c r="X10" s="22">
        <v>20883.43</v>
      </c>
      <c r="Y10" s="22">
        <v>1269.1300000000001</v>
      </c>
      <c r="Z10" s="22">
        <v>0</v>
      </c>
      <c r="AA10" s="22">
        <v>199098.96</v>
      </c>
      <c r="AB10" s="18"/>
      <c r="AC10" s="18"/>
      <c r="AD10" s="18"/>
      <c r="AE10" s="18"/>
      <c r="AF10" s="18"/>
      <c r="AJ10" s="51"/>
      <c r="AK10" s="51"/>
    </row>
    <row r="11" spans="1:38" s="23" customFormat="1" ht="11.25" customHeight="1" x14ac:dyDescent="0.2">
      <c r="A11" s="21" t="s">
        <v>18</v>
      </c>
      <c r="B11" s="24">
        <f t="shared" si="1"/>
        <v>0.65628089999999994</v>
      </c>
      <c r="C11" s="24">
        <f t="shared" si="0"/>
        <v>1.53516E-2</v>
      </c>
      <c r="D11" s="24">
        <f t="shared" si="0"/>
        <v>-7.9084000000000002E-2</v>
      </c>
      <c r="E11" s="24">
        <f t="shared" si="0"/>
        <v>0.86492310000000006</v>
      </c>
      <c r="F11" s="24">
        <f t="shared" si="0"/>
        <v>-2.5887216999999998</v>
      </c>
      <c r="G11" s="24">
        <f t="shared" si="0"/>
        <v>0</v>
      </c>
      <c r="H11" s="24">
        <f t="shared" si="0"/>
        <v>0</v>
      </c>
      <c r="I11" s="24">
        <f t="shared" si="0"/>
        <v>0.1527019</v>
      </c>
      <c r="J11" s="24">
        <f t="shared" si="0"/>
        <v>0</v>
      </c>
      <c r="K11" s="24">
        <f t="shared" si="0"/>
        <v>-0.97866450000000005</v>
      </c>
      <c r="L11" s="24"/>
      <c r="M11" s="24"/>
      <c r="N11" s="24"/>
      <c r="O11" s="24"/>
      <c r="P11" s="17"/>
      <c r="Q11" s="21" t="s">
        <v>74</v>
      </c>
      <c r="R11" s="24">
        <v>56.43</v>
      </c>
      <c r="S11" s="24">
        <v>1.32</v>
      </c>
      <c r="T11" s="24">
        <v>-6.8</v>
      </c>
      <c r="U11" s="24">
        <v>74.37</v>
      </c>
      <c r="V11" s="24">
        <v>-222.59</v>
      </c>
      <c r="W11" s="24">
        <v>0</v>
      </c>
      <c r="X11" s="24">
        <v>0</v>
      </c>
      <c r="Y11" s="24">
        <v>13.13</v>
      </c>
      <c r="Z11" s="24">
        <v>0</v>
      </c>
      <c r="AA11" s="24">
        <v>-84.15</v>
      </c>
      <c r="AB11" s="18"/>
      <c r="AC11" s="18"/>
      <c r="AD11" s="18"/>
      <c r="AE11" s="18"/>
      <c r="AF11" s="18"/>
      <c r="AJ11" s="51"/>
      <c r="AK11" s="51"/>
    </row>
    <row r="12" spans="1:38" s="23" customFormat="1" ht="10.5" customHeight="1" x14ac:dyDescent="0.25">
      <c r="A12" s="21" t="s">
        <v>19</v>
      </c>
      <c r="B12" s="22">
        <f t="shared" si="1"/>
        <v>111.753833</v>
      </c>
      <c r="C12" s="22">
        <f t="shared" si="0"/>
        <v>8.0754067999999997</v>
      </c>
      <c r="D12" s="22">
        <f t="shared" si="0"/>
        <v>789.48080190000007</v>
      </c>
      <c r="E12" s="22">
        <f t="shared" si="0"/>
        <v>115.56102979999999</v>
      </c>
      <c r="F12" s="22">
        <f t="shared" si="0"/>
        <v>868.6826137999999</v>
      </c>
      <c r="G12" s="22">
        <f t="shared" si="0"/>
        <v>165.4643131</v>
      </c>
      <c r="H12" s="22">
        <f t="shared" si="0"/>
        <v>242.87429090000001</v>
      </c>
      <c r="I12" s="22">
        <f t="shared" si="0"/>
        <v>14.607279999999999</v>
      </c>
      <c r="J12" s="22">
        <f t="shared" si="0"/>
        <v>0</v>
      </c>
      <c r="K12" s="22">
        <f t="shared" si="0"/>
        <v>2316.4995692999996</v>
      </c>
      <c r="L12" s="25"/>
      <c r="M12" s="25"/>
      <c r="N12" s="25"/>
      <c r="O12" s="25"/>
      <c r="P12" s="17"/>
      <c r="Q12" s="21" t="s">
        <v>19</v>
      </c>
      <c r="R12" s="22">
        <v>9609.1</v>
      </c>
      <c r="S12" s="22">
        <v>694.36</v>
      </c>
      <c r="T12" s="22">
        <v>67883.13</v>
      </c>
      <c r="U12" s="22">
        <v>9936.4599999999991</v>
      </c>
      <c r="V12" s="22">
        <v>74693.259999999995</v>
      </c>
      <c r="W12" s="22">
        <v>14227.37</v>
      </c>
      <c r="X12" s="22">
        <v>20883.43</v>
      </c>
      <c r="Y12" s="22">
        <v>1256</v>
      </c>
      <c r="Z12" s="22">
        <v>0</v>
      </c>
      <c r="AA12" s="22">
        <v>199183.11</v>
      </c>
      <c r="AB12" s="18"/>
      <c r="AC12" s="18"/>
      <c r="AD12" s="18"/>
      <c r="AE12" s="18"/>
      <c r="AF12" s="18"/>
      <c r="AJ12" s="51"/>
      <c r="AK12" s="51"/>
    </row>
    <row r="13" spans="1:38" s="19" customFormat="1" ht="10.5" customHeight="1" x14ac:dyDescent="0.2">
      <c r="A13" s="6" t="s">
        <v>20</v>
      </c>
      <c r="B13" s="24">
        <f t="shared" si="1"/>
        <v>0</v>
      </c>
      <c r="C13" s="24">
        <f t="shared" si="0"/>
        <v>0.11757929999999998</v>
      </c>
      <c r="D13" s="24">
        <f t="shared" si="0"/>
        <v>-29.480770699999997</v>
      </c>
      <c r="E13" s="24">
        <f t="shared" si="0"/>
        <v>29.479607699999999</v>
      </c>
      <c r="F13" s="24">
        <f t="shared" si="0"/>
        <v>4.1326041999999994</v>
      </c>
      <c r="G13" s="24">
        <f t="shared" si="0"/>
        <v>-4.2810030000000001</v>
      </c>
      <c r="H13" s="24">
        <f t="shared" si="0"/>
        <v>-66.984496899999996</v>
      </c>
      <c r="I13" s="24">
        <f t="shared" si="0"/>
        <v>66.984496899999996</v>
      </c>
      <c r="J13" s="24">
        <f t="shared" si="0"/>
        <v>0</v>
      </c>
      <c r="K13" s="24">
        <f t="shared" si="0"/>
        <v>-3.1866200000000004E-2</v>
      </c>
      <c r="L13" s="24"/>
      <c r="M13" s="24"/>
      <c r="N13" s="24"/>
      <c r="O13" s="24"/>
      <c r="P13" s="17"/>
      <c r="Q13" s="6" t="s">
        <v>20</v>
      </c>
      <c r="R13" s="24">
        <v>0</v>
      </c>
      <c r="S13" s="24">
        <v>10.11</v>
      </c>
      <c r="T13" s="24">
        <v>-2534.89</v>
      </c>
      <c r="U13" s="24">
        <v>2534.79</v>
      </c>
      <c r="V13" s="24">
        <v>355.34</v>
      </c>
      <c r="W13" s="24">
        <v>-368.1</v>
      </c>
      <c r="X13" s="24">
        <v>-5759.63</v>
      </c>
      <c r="Y13" s="24">
        <v>5759.63</v>
      </c>
      <c r="Z13" s="24">
        <v>0</v>
      </c>
      <c r="AA13" s="24">
        <v>-2.74</v>
      </c>
      <c r="AB13" s="18"/>
      <c r="AC13" s="18"/>
      <c r="AD13" s="18"/>
      <c r="AE13" s="18"/>
      <c r="AF13" s="18"/>
      <c r="AJ13" s="51"/>
      <c r="AK13" s="51"/>
    </row>
    <row r="14" spans="1:38" s="19" customFormat="1" ht="10.5" customHeight="1" x14ac:dyDescent="0.25">
      <c r="A14" s="16" t="s">
        <v>21</v>
      </c>
      <c r="B14" s="25">
        <f t="shared" si="1"/>
        <v>-93.924810399999998</v>
      </c>
      <c r="C14" s="25">
        <f t="shared" si="0"/>
        <v>4.4073047999999995</v>
      </c>
      <c r="D14" s="25">
        <f t="shared" si="0"/>
        <v>-760.00003119999997</v>
      </c>
      <c r="E14" s="25">
        <f t="shared" si="0"/>
        <v>750.38109080000004</v>
      </c>
      <c r="F14" s="25">
        <f t="shared" si="0"/>
        <v>-314.1792165</v>
      </c>
      <c r="G14" s="25">
        <f t="shared" si="0"/>
        <v>-111.3575989</v>
      </c>
      <c r="H14" s="25">
        <f t="shared" si="0"/>
        <v>-175.8899103</v>
      </c>
      <c r="I14" s="25">
        <f t="shared" si="0"/>
        <v>268.3408508</v>
      </c>
      <c r="J14" s="25">
        <f t="shared" si="0"/>
        <v>18.526357399999998</v>
      </c>
      <c r="K14" s="25">
        <f t="shared" si="0"/>
        <v>-413.69596349999995</v>
      </c>
      <c r="L14" s="25"/>
      <c r="M14" s="25"/>
      <c r="N14" s="25"/>
      <c r="O14" s="25"/>
      <c r="P14" s="17"/>
      <c r="Q14" s="16" t="s">
        <v>21</v>
      </c>
      <c r="R14" s="25">
        <v>-8076.08</v>
      </c>
      <c r="S14" s="25">
        <v>378.96</v>
      </c>
      <c r="T14" s="25">
        <v>-65348.24</v>
      </c>
      <c r="U14" s="25">
        <v>64521.16</v>
      </c>
      <c r="V14" s="25">
        <v>-27014.55</v>
      </c>
      <c r="W14" s="25">
        <v>-9575.0300000000007</v>
      </c>
      <c r="X14" s="25">
        <v>-15123.81</v>
      </c>
      <c r="Y14" s="25">
        <v>23073.16</v>
      </c>
      <c r="Z14" s="25">
        <v>1592.98</v>
      </c>
      <c r="AA14" s="25">
        <v>-35571.449999999997</v>
      </c>
      <c r="AB14" s="18"/>
      <c r="AC14" s="18"/>
      <c r="AD14" s="18"/>
      <c r="AE14" s="18"/>
      <c r="AF14" s="18"/>
      <c r="AJ14" s="51"/>
      <c r="AK14" s="51"/>
    </row>
    <row r="15" spans="1:38" s="19" customFormat="1" ht="10.5" customHeight="1" x14ac:dyDescent="0.2">
      <c r="A15" s="6" t="s">
        <v>22</v>
      </c>
      <c r="B15" s="17">
        <f t="shared" si="1"/>
        <v>-64.142473800000005</v>
      </c>
      <c r="C15" s="17">
        <f t="shared" si="0"/>
        <v>-6.0294572000000004</v>
      </c>
      <c r="D15" s="17">
        <f t="shared" si="0"/>
        <v>0</v>
      </c>
      <c r="E15" s="17">
        <f t="shared" si="0"/>
        <v>-6.2036745999999994</v>
      </c>
      <c r="F15" s="17">
        <f t="shared" si="0"/>
        <v>-286.42736159999998</v>
      </c>
      <c r="G15" s="17">
        <f t="shared" si="0"/>
        <v>-109.45237229999999</v>
      </c>
      <c r="H15" s="17">
        <f t="shared" si="0"/>
        <v>-175.8899103</v>
      </c>
      <c r="I15" s="17">
        <f t="shared" si="0"/>
        <v>268.3408508</v>
      </c>
      <c r="J15" s="17">
        <f t="shared" si="0"/>
        <v>0</v>
      </c>
      <c r="K15" s="17">
        <f t="shared" si="0"/>
        <v>-379.80439899999999</v>
      </c>
      <c r="L15" s="17"/>
      <c r="M15" s="17"/>
      <c r="N15" s="17"/>
      <c r="O15" s="17"/>
      <c r="P15" s="17"/>
      <c r="Q15" s="6" t="s">
        <v>22</v>
      </c>
      <c r="R15" s="17">
        <v>-5515.26</v>
      </c>
      <c r="S15" s="17">
        <v>-518.44000000000005</v>
      </c>
      <c r="T15" s="17">
        <v>0</v>
      </c>
      <c r="U15" s="17">
        <v>-533.41999999999996</v>
      </c>
      <c r="V15" s="17">
        <v>-24628.32</v>
      </c>
      <c r="W15" s="17">
        <v>-9411.2099999999991</v>
      </c>
      <c r="X15" s="17">
        <v>-15123.81</v>
      </c>
      <c r="Y15" s="17">
        <v>23073.16</v>
      </c>
      <c r="Z15" s="17">
        <v>0</v>
      </c>
      <c r="AA15" s="17">
        <v>-32657.3</v>
      </c>
      <c r="AB15" s="18"/>
      <c r="AC15" s="18"/>
      <c r="AD15" s="18"/>
      <c r="AE15" s="18"/>
      <c r="AF15" s="18"/>
      <c r="AJ15" s="51"/>
      <c r="AK15" s="51"/>
    </row>
    <row r="16" spans="1:38" s="19" customFormat="1" ht="10.5" customHeight="1" x14ac:dyDescent="0.2">
      <c r="A16" s="6" t="s">
        <v>23</v>
      </c>
      <c r="B16" s="17">
        <f t="shared" si="1"/>
        <v>-64.040594999999996</v>
      </c>
      <c r="C16" s="17">
        <f t="shared" si="0"/>
        <v>0</v>
      </c>
      <c r="D16" s="17">
        <f t="shared" si="0"/>
        <v>0</v>
      </c>
      <c r="E16" s="17">
        <f t="shared" si="0"/>
        <v>-1.6975148</v>
      </c>
      <c r="F16" s="17">
        <f t="shared" si="0"/>
        <v>-257.5992665</v>
      </c>
      <c r="G16" s="17">
        <f t="shared" si="0"/>
        <v>-51.217589599999997</v>
      </c>
      <c r="H16" s="17">
        <f t="shared" si="0"/>
        <v>-175.8899103</v>
      </c>
      <c r="I16" s="17">
        <f t="shared" si="0"/>
        <v>236.7614466</v>
      </c>
      <c r="J16" s="17">
        <f t="shared" si="0"/>
        <v>0</v>
      </c>
      <c r="K16" s="17">
        <f t="shared" si="0"/>
        <v>-313.68342959999995</v>
      </c>
      <c r="L16" s="17"/>
      <c r="M16" s="17"/>
      <c r="N16" s="17"/>
      <c r="O16" s="17"/>
      <c r="P16" s="17"/>
      <c r="Q16" s="6" t="s">
        <v>23</v>
      </c>
      <c r="R16" s="17">
        <v>-5506.5</v>
      </c>
      <c r="S16" s="17">
        <v>0</v>
      </c>
      <c r="T16" s="17">
        <v>0</v>
      </c>
      <c r="U16" s="17">
        <v>-145.96</v>
      </c>
      <c r="V16" s="17">
        <v>-22149.55</v>
      </c>
      <c r="W16" s="17">
        <v>-4403.92</v>
      </c>
      <c r="X16" s="17">
        <v>-15123.81</v>
      </c>
      <c r="Y16" s="17">
        <v>20357.82</v>
      </c>
      <c r="Z16" s="17">
        <v>0</v>
      </c>
      <c r="AA16" s="17">
        <v>-26971.919999999998</v>
      </c>
      <c r="AB16" s="18"/>
      <c r="AC16" s="18"/>
      <c r="AD16" s="18"/>
      <c r="AE16" s="18"/>
      <c r="AF16" s="18"/>
      <c r="AJ16" s="51"/>
      <c r="AK16" s="51"/>
    </row>
    <row r="17" spans="1:37" s="19" customFormat="1" ht="10.5" customHeight="1" x14ac:dyDescent="0.2">
      <c r="A17" s="6" t="s">
        <v>24</v>
      </c>
      <c r="B17" s="17">
        <f t="shared" si="1"/>
        <v>-0.10187879999999999</v>
      </c>
      <c r="C17" s="17">
        <f t="shared" si="0"/>
        <v>-6.0294572000000004</v>
      </c>
      <c r="D17" s="17">
        <f t="shared" si="0"/>
        <v>0</v>
      </c>
      <c r="E17" s="17">
        <f t="shared" si="0"/>
        <v>-4.5061597999999998</v>
      </c>
      <c r="F17" s="17">
        <f t="shared" si="0"/>
        <v>-28.828095099999999</v>
      </c>
      <c r="G17" s="17">
        <f t="shared" si="0"/>
        <v>-58.234782699999997</v>
      </c>
      <c r="H17" s="17">
        <f t="shared" si="0"/>
        <v>0</v>
      </c>
      <c r="I17" s="17">
        <f t="shared" si="0"/>
        <v>31.579404200000003</v>
      </c>
      <c r="J17" s="17">
        <f t="shared" si="0"/>
        <v>0</v>
      </c>
      <c r="K17" s="17">
        <f t="shared" si="0"/>
        <v>-66.120969399999993</v>
      </c>
      <c r="L17" s="17"/>
      <c r="M17" s="17"/>
      <c r="N17" s="17"/>
      <c r="O17" s="17"/>
      <c r="P17" s="17"/>
      <c r="Q17" s="6" t="s">
        <v>24</v>
      </c>
      <c r="R17" s="17">
        <v>-8.76</v>
      </c>
      <c r="S17" s="17">
        <v>-518.44000000000005</v>
      </c>
      <c r="T17" s="17">
        <v>0</v>
      </c>
      <c r="U17" s="17">
        <v>-387.46</v>
      </c>
      <c r="V17" s="17">
        <v>-2478.77</v>
      </c>
      <c r="W17" s="17">
        <v>-5007.29</v>
      </c>
      <c r="X17" s="17">
        <v>0</v>
      </c>
      <c r="Y17" s="17">
        <v>2715.34</v>
      </c>
      <c r="Z17" s="17">
        <v>0</v>
      </c>
      <c r="AA17" s="17">
        <v>-5685.38</v>
      </c>
      <c r="AB17" s="18"/>
      <c r="AC17" s="18"/>
      <c r="AD17" s="18"/>
      <c r="AE17" s="18"/>
      <c r="AF17" s="18"/>
      <c r="AJ17" s="51"/>
      <c r="AK17" s="51"/>
    </row>
    <row r="18" spans="1:37" s="26" customFormat="1" ht="10.5" customHeight="1" x14ac:dyDescent="0.2">
      <c r="A18" s="6" t="s">
        <v>25</v>
      </c>
      <c r="B18" s="17">
        <f t="shared" si="1"/>
        <v>-4.1984299999999995E-2</v>
      </c>
      <c r="C18" s="17">
        <f t="shared" si="0"/>
        <v>-1.3490799999999999E-2</v>
      </c>
      <c r="D18" s="17">
        <f t="shared" si="0"/>
        <v>0</v>
      </c>
      <c r="E18" s="17">
        <f t="shared" si="0"/>
        <v>-0.53288659999999999</v>
      </c>
      <c r="F18" s="17">
        <f t="shared" si="0"/>
        <v>-27.751971199999996</v>
      </c>
      <c r="G18" s="17">
        <f t="shared" si="0"/>
        <v>-1.9051103</v>
      </c>
      <c r="H18" s="17">
        <f t="shared" si="0"/>
        <v>0</v>
      </c>
      <c r="I18" s="17">
        <f t="shared" si="0"/>
        <v>0</v>
      </c>
      <c r="J18" s="17">
        <f t="shared" si="0"/>
        <v>18.526357399999998</v>
      </c>
      <c r="K18" s="17">
        <f t="shared" si="0"/>
        <v>-11.719202099999999</v>
      </c>
      <c r="L18" s="17"/>
      <c r="M18" s="17"/>
      <c r="N18" s="17"/>
      <c r="O18" s="17"/>
      <c r="P18" s="17"/>
      <c r="Q18" s="6" t="s">
        <v>25</v>
      </c>
      <c r="R18" s="17">
        <v>-3.61</v>
      </c>
      <c r="S18" s="17">
        <v>-1.1599999999999999</v>
      </c>
      <c r="T18" s="17">
        <v>0</v>
      </c>
      <c r="U18" s="17">
        <v>-45.82</v>
      </c>
      <c r="V18" s="17">
        <v>-2386.2399999999998</v>
      </c>
      <c r="W18" s="17">
        <v>-163.81</v>
      </c>
      <c r="X18" s="17">
        <v>0</v>
      </c>
      <c r="Y18" s="17">
        <v>0</v>
      </c>
      <c r="Z18" s="17">
        <v>1592.98</v>
      </c>
      <c r="AA18" s="17">
        <v>-1007.67</v>
      </c>
      <c r="AB18" s="18"/>
      <c r="AC18" s="18"/>
      <c r="AD18" s="18"/>
      <c r="AE18" s="18"/>
      <c r="AF18" s="18"/>
      <c r="AJ18" s="51"/>
      <c r="AK18" s="51"/>
    </row>
    <row r="19" spans="1:37" s="19" customFormat="1" ht="10.5" customHeight="1" x14ac:dyDescent="0.2">
      <c r="A19" s="6" t="s">
        <v>26</v>
      </c>
      <c r="B19" s="17">
        <f t="shared" si="1"/>
        <v>0</v>
      </c>
      <c r="C19" s="17">
        <f t="shared" si="0"/>
        <v>0</v>
      </c>
      <c r="D19" s="17">
        <f t="shared" si="0"/>
        <v>-765.34576070000003</v>
      </c>
      <c r="E19" s="17">
        <f t="shared" si="0"/>
        <v>763.61196029999996</v>
      </c>
      <c r="F19" s="17">
        <f t="shared" si="0"/>
        <v>0</v>
      </c>
      <c r="G19" s="17">
        <f t="shared" si="0"/>
        <v>0</v>
      </c>
      <c r="H19" s="17">
        <f t="shared" si="0"/>
        <v>0</v>
      </c>
      <c r="I19" s="17">
        <f t="shared" si="0"/>
        <v>0</v>
      </c>
      <c r="J19" s="17">
        <f t="shared" si="0"/>
        <v>0</v>
      </c>
      <c r="K19" s="17">
        <f t="shared" si="0"/>
        <v>-1.7338004</v>
      </c>
      <c r="L19" s="17"/>
      <c r="M19" s="17"/>
      <c r="N19" s="17"/>
      <c r="O19" s="17"/>
      <c r="P19" s="17"/>
      <c r="Q19" s="6" t="s">
        <v>26</v>
      </c>
      <c r="R19" s="17">
        <v>0</v>
      </c>
      <c r="S19" s="17">
        <v>0</v>
      </c>
      <c r="T19" s="17">
        <v>-65807.89</v>
      </c>
      <c r="U19" s="17">
        <v>65658.81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-149.08000000000001</v>
      </c>
      <c r="AB19" s="18"/>
      <c r="AC19" s="18"/>
      <c r="AD19" s="18"/>
      <c r="AE19" s="18"/>
      <c r="AF19" s="18"/>
      <c r="AJ19" s="51"/>
      <c r="AK19" s="51"/>
    </row>
    <row r="20" spans="1:37" s="19" customFormat="1" ht="10.5" customHeight="1" x14ac:dyDescent="0.2">
      <c r="A20" s="6" t="s">
        <v>27</v>
      </c>
      <c r="B20" s="17">
        <f t="shared" si="1"/>
        <v>-16.692422699999998</v>
      </c>
      <c r="C20" s="17">
        <f t="shared" si="1"/>
        <v>15.7145723</v>
      </c>
      <c r="D20" s="17">
        <f t="shared" si="1"/>
        <v>0</v>
      </c>
      <c r="E20" s="17">
        <f t="shared" si="1"/>
        <v>0</v>
      </c>
      <c r="F20" s="17">
        <f t="shared" si="1"/>
        <v>0</v>
      </c>
      <c r="G20" s="17">
        <f t="shared" si="1"/>
        <v>0</v>
      </c>
      <c r="H20" s="17">
        <f t="shared" si="1"/>
        <v>0</v>
      </c>
      <c r="I20" s="17">
        <f t="shared" si="1"/>
        <v>0</v>
      </c>
      <c r="J20" s="17">
        <f t="shared" si="1"/>
        <v>0</v>
      </c>
      <c r="K20" s="17">
        <f t="shared" si="1"/>
        <v>-0.97785040000000001</v>
      </c>
      <c r="L20" s="17"/>
      <c r="M20" s="17"/>
      <c r="N20" s="17"/>
      <c r="O20" s="17"/>
      <c r="P20" s="17"/>
      <c r="Q20" s="6" t="s">
        <v>27</v>
      </c>
      <c r="R20" s="17">
        <v>-1435.29</v>
      </c>
      <c r="S20" s="17">
        <v>1351.21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-84.08</v>
      </c>
      <c r="AB20" s="18"/>
      <c r="AC20" s="18"/>
      <c r="AD20" s="18"/>
      <c r="AE20" s="18"/>
      <c r="AF20" s="18"/>
      <c r="AJ20" s="51"/>
      <c r="AK20" s="51"/>
    </row>
    <row r="21" spans="1:37" s="19" customFormat="1" ht="10.5" customHeight="1" x14ac:dyDescent="0.2">
      <c r="A21" s="6" t="s">
        <v>28</v>
      </c>
      <c r="B21" s="17">
        <f t="shared" si="1"/>
        <v>-11.506256799999999</v>
      </c>
      <c r="C21" s="17">
        <f t="shared" si="1"/>
        <v>-6.9295029000000001</v>
      </c>
      <c r="D21" s="17">
        <f t="shared" si="1"/>
        <v>0</v>
      </c>
      <c r="E21" s="17">
        <f t="shared" si="1"/>
        <v>0</v>
      </c>
      <c r="F21" s="17">
        <f t="shared" si="1"/>
        <v>0</v>
      </c>
      <c r="G21" s="17">
        <f t="shared" si="1"/>
        <v>0</v>
      </c>
      <c r="H21" s="17">
        <f t="shared" si="1"/>
        <v>0</v>
      </c>
      <c r="I21" s="17">
        <f t="shared" si="1"/>
        <v>0</v>
      </c>
      <c r="J21" s="17">
        <f t="shared" si="1"/>
        <v>0</v>
      </c>
      <c r="K21" s="17">
        <f t="shared" si="1"/>
        <v>-18.435759699999998</v>
      </c>
      <c r="L21" s="17"/>
      <c r="M21" s="17"/>
      <c r="N21" s="17"/>
      <c r="O21" s="17"/>
      <c r="P21" s="17"/>
      <c r="Q21" s="6" t="s">
        <v>28</v>
      </c>
      <c r="R21" s="17">
        <v>-989.36</v>
      </c>
      <c r="S21" s="17">
        <v>-595.83000000000004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-1585.19</v>
      </c>
      <c r="AB21" s="18"/>
      <c r="AC21" s="18"/>
      <c r="AD21" s="18"/>
      <c r="AE21" s="18"/>
      <c r="AF21" s="18"/>
      <c r="AJ21" s="51"/>
      <c r="AK21" s="51"/>
    </row>
    <row r="22" spans="1:37" s="19" customFormat="1" ht="10.5" customHeight="1" x14ac:dyDescent="0.2">
      <c r="A22" s="6" t="s">
        <v>29</v>
      </c>
      <c r="B22" s="17">
        <f t="shared" si="1"/>
        <v>-1.5416728</v>
      </c>
      <c r="C22" s="17">
        <f t="shared" si="1"/>
        <v>1.6651834000000001</v>
      </c>
      <c r="D22" s="17">
        <f t="shared" si="1"/>
        <v>0</v>
      </c>
      <c r="E22" s="17">
        <f t="shared" si="1"/>
        <v>-0.75676409999999994</v>
      </c>
      <c r="F22" s="17">
        <f t="shared" si="1"/>
        <v>0</v>
      </c>
      <c r="G22" s="17">
        <f t="shared" si="1"/>
        <v>0</v>
      </c>
      <c r="H22" s="17">
        <f t="shared" si="1"/>
        <v>0</v>
      </c>
      <c r="I22" s="17">
        <f t="shared" si="1"/>
        <v>0</v>
      </c>
      <c r="J22" s="17">
        <f t="shared" si="1"/>
        <v>0</v>
      </c>
      <c r="K22" s="17">
        <f t="shared" si="1"/>
        <v>-0.63325350000000002</v>
      </c>
      <c r="L22" s="17"/>
      <c r="M22" s="17"/>
      <c r="N22" s="17"/>
      <c r="O22" s="17"/>
      <c r="P22" s="17"/>
      <c r="Q22" s="6" t="s">
        <v>29</v>
      </c>
      <c r="R22" s="17">
        <v>-132.56</v>
      </c>
      <c r="S22" s="17">
        <v>143.18</v>
      </c>
      <c r="T22" s="17">
        <v>0</v>
      </c>
      <c r="U22" s="17">
        <v>-65.069999999999993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-54.45</v>
      </c>
      <c r="AB22" s="18"/>
      <c r="AC22" s="18"/>
      <c r="AD22" s="18"/>
      <c r="AE22" s="18"/>
      <c r="AF22" s="18"/>
      <c r="AJ22" s="51"/>
      <c r="AK22" s="51"/>
    </row>
    <row r="23" spans="1:37" s="19" customFormat="1" ht="10.5" customHeight="1" x14ac:dyDescent="0.2">
      <c r="A23" s="27" t="s">
        <v>77</v>
      </c>
      <c r="B23" s="28">
        <f t="shared" si="1"/>
        <v>0</v>
      </c>
      <c r="C23" s="28">
        <f t="shared" si="1"/>
        <v>0</v>
      </c>
      <c r="D23" s="28">
        <f t="shared" si="1"/>
        <v>5.3457295</v>
      </c>
      <c r="E23" s="28">
        <f t="shared" si="1"/>
        <v>-5.7375441999999994</v>
      </c>
      <c r="F23" s="28">
        <f t="shared" si="1"/>
        <v>0</v>
      </c>
      <c r="G23" s="28">
        <f t="shared" si="1"/>
        <v>0</v>
      </c>
      <c r="H23" s="28">
        <f t="shared" si="1"/>
        <v>0</v>
      </c>
      <c r="I23" s="28">
        <f t="shared" si="1"/>
        <v>0</v>
      </c>
      <c r="J23" s="28">
        <f t="shared" si="1"/>
        <v>0</v>
      </c>
      <c r="K23" s="28">
        <f t="shared" si="1"/>
        <v>-0.39181469999999996</v>
      </c>
      <c r="L23" s="17"/>
      <c r="M23" s="17"/>
      <c r="N23" s="17"/>
      <c r="O23" s="17"/>
      <c r="P23" s="17"/>
      <c r="Q23" s="27" t="s">
        <v>77</v>
      </c>
      <c r="R23" s="28">
        <v>0</v>
      </c>
      <c r="S23" s="28">
        <v>0</v>
      </c>
      <c r="T23" s="28">
        <v>459.65</v>
      </c>
      <c r="U23" s="28">
        <v>-493.34</v>
      </c>
      <c r="V23" s="28">
        <v>0</v>
      </c>
      <c r="W23" s="28">
        <v>0</v>
      </c>
      <c r="X23" s="28">
        <v>0</v>
      </c>
      <c r="Y23" s="28">
        <v>0</v>
      </c>
      <c r="Z23" s="28">
        <v>0</v>
      </c>
      <c r="AA23" s="28">
        <v>-33.69</v>
      </c>
      <c r="AB23" s="18"/>
      <c r="AC23" s="18"/>
      <c r="AD23" s="18"/>
      <c r="AE23" s="18"/>
      <c r="AF23" s="18"/>
      <c r="AJ23" s="51"/>
      <c r="AK23" s="51"/>
    </row>
    <row r="24" spans="1:37" s="19" customFormat="1" ht="10.5" customHeight="1" x14ac:dyDescent="0.25">
      <c r="A24" s="16" t="s">
        <v>31</v>
      </c>
      <c r="B24" s="25">
        <f t="shared" si="1"/>
        <v>0</v>
      </c>
      <c r="C24" s="25">
        <f t="shared" si="1"/>
        <v>5.3244465999999999</v>
      </c>
      <c r="D24" s="25">
        <f t="shared" si="1"/>
        <v>0</v>
      </c>
      <c r="E24" s="25">
        <f t="shared" si="1"/>
        <v>49.800706699999999</v>
      </c>
      <c r="F24" s="25">
        <f t="shared" si="1"/>
        <v>55.990192700000001</v>
      </c>
      <c r="G24" s="25">
        <f t="shared" si="1"/>
        <v>0</v>
      </c>
      <c r="H24" s="25">
        <f t="shared" si="1"/>
        <v>0</v>
      </c>
      <c r="I24" s="25">
        <f t="shared" si="1"/>
        <v>23.573893699999999</v>
      </c>
      <c r="J24" s="25">
        <f t="shared" si="1"/>
        <v>3.7469533999999998</v>
      </c>
      <c r="K24" s="25">
        <f t="shared" si="1"/>
        <v>138.4361931</v>
      </c>
      <c r="L24" s="25"/>
      <c r="M24" s="25"/>
      <c r="N24" s="25"/>
      <c r="O24" s="25"/>
      <c r="P24" s="17"/>
      <c r="Q24" s="16" t="s">
        <v>31</v>
      </c>
      <c r="R24" s="25">
        <v>0</v>
      </c>
      <c r="S24" s="25">
        <v>457.82</v>
      </c>
      <c r="T24" s="25">
        <v>0</v>
      </c>
      <c r="U24" s="25">
        <v>4282.09</v>
      </c>
      <c r="V24" s="25">
        <v>4814.29</v>
      </c>
      <c r="W24" s="25">
        <v>0</v>
      </c>
      <c r="X24" s="25">
        <v>0</v>
      </c>
      <c r="Y24" s="25">
        <v>2026.99</v>
      </c>
      <c r="Z24" s="25">
        <v>322.18</v>
      </c>
      <c r="AA24" s="25">
        <v>11903.37</v>
      </c>
      <c r="AB24" s="18"/>
      <c r="AC24" s="18"/>
      <c r="AD24" s="18"/>
      <c r="AE24" s="18"/>
      <c r="AF24" s="18"/>
      <c r="AJ24" s="51"/>
      <c r="AK24" s="51"/>
    </row>
    <row r="25" spans="1:37" s="19" customFormat="1" ht="10.5" customHeight="1" x14ac:dyDescent="0.2">
      <c r="A25" s="6" t="s">
        <v>22</v>
      </c>
      <c r="B25" s="17">
        <f t="shared" si="1"/>
        <v>0</v>
      </c>
      <c r="C25" s="17">
        <f t="shared" si="1"/>
        <v>0</v>
      </c>
      <c r="D25" s="17">
        <f t="shared" si="1"/>
        <v>0</v>
      </c>
      <c r="E25" s="17">
        <f t="shared" si="1"/>
        <v>0</v>
      </c>
      <c r="F25" s="17">
        <f t="shared" si="1"/>
        <v>0</v>
      </c>
      <c r="G25" s="17">
        <f t="shared" si="1"/>
        <v>0</v>
      </c>
      <c r="H25" s="17">
        <f t="shared" si="1"/>
        <v>0</v>
      </c>
      <c r="I25" s="17">
        <f t="shared" si="1"/>
        <v>15.470226</v>
      </c>
      <c r="J25" s="17">
        <f t="shared" si="1"/>
        <v>0</v>
      </c>
      <c r="K25" s="17">
        <f t="shared" si="1"/>
        <v>15.470226</v>
      </c>
      <c r="L25" s="17"/>
      <c r="M25" s="17"/>
      <c r="N25" s="17"/>
      <c r="O25" s="17"/>
      <c r="P25" s="17"/>
      <c r="Q25" s="6" t="s">
        <v>22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1330.2</v>
      </c>
      <c r="Z25" s="17">
        <v>0</v>
      </c>
      <c r="AA25" s="17">
        <v>1330.2</v>
      </c>
      <c r="AB25" s="18"/>
      <c r="AC25" s="18"/>
      <c r="AD25" s="18"/>
      <c r="AE25" s="18"/>
      <c r="AF25" s="18"/>
      <c r="AJ25" s="51"/>
      <c r="AK25" s="51"/>
    </row>
    <row r="26" spans="1:37" s="19" customFormat="1" ht="10.5" customHeight="1" x14ac:dyDescent="0.2">
      <c r="A26" s="6" t="s">
        <v>32</v>
      </c>
      <c r="B26" s="17">
        <f t="shared" si="1"/>
        <v>0</v>
      </c>
      <c r="C26" s="17">
        <f t="shared" si="1"/>
        <v>0</v>
      </c>
      <c r="D26" s="17">
        <f t="shared" si="1"/>
        <v>0</v>
      </c>
      <c r="E26" s="17">
        <f t="shared" si="1"/>
        <v>8.1786811999999998</v>
      </c>
      <c r="F26" s="17">
        <f t="shared" si="1"/>
        <v>49.409589799999999</v>
      </c>
      <c r="G26" s="17">
        <f t="shared" si="1"/>
        <v>0</v>
      </c>
      <c r="H26" s="17">
        <f t="shared" si="1"/>
        <v>0</v>
      </c>
      <c r="I26" s="17">
        <f t="shared" si="1"/>
        <v>0.5818489</v>
      </c>
      <c r="J26" s="17">
        <f t="shared" si="1"/>
        <v>0</v>
      </c>
      <c r="K26" s="17">
        <f t="shared" si="1"/>
        <v>58.170119899999996</v>
      </c>
      <c r="L26" s="17"/>
      <c r="M26" s="17"/>
      <c r="N26" s="17"/>
      <c r="O26" s="17"/>
      <c r="P26" s="17"/>
      <c r="Q26" s="6" t="s">
        <v>32</v>
      </c>
      <c r="R26" s="17">
        <v>0</v>
      </c>
      <c r="S26" s="17">
        <v>0</v>
      </c>
      <c r="T26" s="17">
        <v>0</v>
      </c>
      <c r="U26" s="17">
        <v>703.24</v>
      </c>
      <c r="V26" s="17">
        <v>4248.46</v>
      </c>
      <c r="W26" s="17">
        <v>0</v>
      </c>
      <c r="X26" s="17">
        <v>0</v>
      </c>
      <c r="Y26" s="17">
        <v>50.03</v>
      </c>
      <c r="Z26" s="17">
        <v>0</v>
      </c>
      <c r="AA26" s="17">
        <v>5001.7299999999996</v>
      </c>
      <c r="AB26" s="18"/>
      <c r="AC26" s="18"/>
      <c r="AD26" s="18"/>
      <c r="AE26" s="18"/>
      <c r="AF26" s="18"/>
      <c r="AJ26" s="51"/>
      <c r="AK26" s="51"/>
    </row>
    <row r="27" spans="1:37" s="19" customFormat="1" ht="10.5" customHeight="1" x14ac:dyDescent="0.2">
      <c r="A27" s="6" t="s">
        <v>26</v>
      </c>
      <c r="B27" s="17">
        <f t="shared" si="1"/>
        <v>0</v>
      </c>
      <c r="C27" s="17">
        <f t="shared" si="1"/>
        <v>0</v>
      </c>
      <c r="D27" s="17">
        <f t="shared" si="1"/>
        <v>0</v>
      </c>
      <c r="E27" s="17">
        <f t="shared" si="1"/>
        <v>41.622025499999999</v>
      </c>
      <c r="F27" s="17">
        <f t="shared" si="1"/>
        <v>1.8784776000000001</v>
      </c>
      <c r="G27" s="17">
        <f t="shared" si="1"/>
        <v>0</v>
      </c>
      <c r="H27" s="17">
        <f t="shared" si="1"/>
        <v>0</v>
      </c>
      <c r="I27" s="17">
        <f t="shared" si="1"/>
        <v>4.3328727999999996</v>
      </c>
      <c r="J27" s="17">
        <f t="shared" si="1"/>
        <v>3.7469533999999998</v>
      </c>
      <c r="K27" s="17">
        <f t="shared" si="1"/>
        <v>51.580445599999997</v>
      </c>
      <c r="L27" s="17"/>
      <c r="M27" s="17"/>
      <c r="N27" s="17"/>
      <c r="O27" s="17"/>
      <c r="P27" s="17"/>
      <c r="Q27" s="6" t="s">
        <v>26</v>
      </c>
      <c r="R27" s="17">
        <v>0</v>
      </c>
      <c r="S27" s="17">
        <v>0</v>
      </c>
      <c r="T27" s="17">
        <v>0</v>
      </c>
      <c r="U27" s="17">
        <v>3578.85</v>
      </c>
      <c r="V27" s="17">
        <v>161.52000000000001</v>
      </c>
      <c r="W27" s="17">
        <v>0</v>
      </c>
      <c r="X27" s="17">
        <v>0</v>
      </c>
      <c r="Y27" s="17">
        <v>372.56</v>
      </c>
      <c r="Z27" s="17">
        <v>322.18</v>
      </c>
      <c r="AA27" s="17">
        <v>4435.12</v>
      </c>
      <c r="AB27" s="18"/>
      <c r="AC27" s="18"/>
      <c r="AD27" s="18"/>
      <c r="AE27" s="18"/>
      <c r="AF27" s="18"/>
      <c r="AJ27" s="51"/>
      <c r="AK27" s="51"/>
    </row>
    <row r="28" spans="1:37" s="19" customFormat="1" ht="10.5" customHeight="1" x14ac:dyDescent="0.2">
      <c r="A28" s="6" t="s">
        <v>33</v>
      </c>
      <c r="B28" s="17">
        <f t="shared" si="1"/>
        <v>0</v>
      </c>
      <c r="C28" s="17">
        <f t="shared" si="1"/>
        <v>0</v>
      </c>
      <c r="D28" s="17">
        <f t="shared" si="1"/>
        <v>0</v>
      </c>
      <c r="E28" s="17">
        <f t="shared" si="1"/>
        <v>0</v>
      </c>
      <c r="F28" s="17">
        <f t="shared" si="1"/>
        <v>2.77957E-2</v>
      </c>
      <c r="G28" s="17">
        <f t="shared" si="1"/>
        <v>0</v>
      </c>
      <c r="H28" s="17">
        <f t="shared" si="1"/>
        <v>0</v>
      </c>
      <c r="I28" s="17">
        <f t="shared" si="1"/>
        <v>0.43507829999999997</v>
      </c>
      <c r="J28" s="17">
        <f t="shared" si="1"/>
        <v>0</v>
      </c>
      <c r="K28" s="17">
        <f t="shared" si="1"/>
        <v>0.46299030000000002</v>
      </c>
      <c r="L28" s="17"/>
      <c r="M28" s="17"/>
      <c r="N28" s="17"/>
      <c r="O28" s="17"/>
      <c r="P28" s="17"/>
      <c r="Q28" s="6" t="s">
        <v>33</v>
      </c>
      <c r="R28" s="17">
        <v>0</v>
      </c>
      <c r="S28" s="17">
        <v>0</v>
      </c>
      <c r="T28" s="17">
        <v>0</v>
      </c>
      <c r="U28" s="17">
        <v>0</v>
      </c>
      <c r="V28" s="17">
        <v>2.39</v>
      </c>
      <c r="W28" s="17">
        <v>0</v>
      </c>
      <c r="X28" s="17">
        <v>0</v>
      </c>
      <c r="Y28" s="17">
        <v>37.409999999999997</v>
      </c>
      <c r="Z28" s="17">
        <v>0</v>
      </c>
      <c r="AA28" s="17">
        <v>39.81</v>
      </c>
      <c r="AB28" s="18"/>
      <c r="AC28" s="18"/>
      <c r="AD28" s="18"/>
      <c r="AE28" s="18"/>
      <c r="AF28" s="18"/>
      <c r="AJ28" s="51"/>
      <c r="AK28" s="51"/>
    </row>
    <row r="29" spans="1:37" s="19" customFormat="1" ht="11.25" customHeight="1" x14ac:dyDescent="0.2">
      <c r="A29" s="6" t="s">
        <v>27</v>
      </c>
      <c r="B29" s="17">
        <f t="shared" si="1"/>
        <v>0</v>
      </c>
      <c r="C29" s="17">
        <f t="shared" si="1"/>
        <v>2.1147991999999998</v>
      </c>
      <c r="D29" s="17">
        <f t="shared" si="1"/>
        <v>0</v>
      </c>
      <c r="E29" s="17">
        <f t="shared" si="1"/>
        <v>0</v>
      </c>
      <c r="F29" s="17">
        <f t="shared" si="1"/>
        <v>0</v>
      </c>
      <c r="G29" s="17">
        <f t="shared" si="1"/>
        <v>0</v>
      </c>
      <c r="H29" s="17">
        <f t="shared" si="1"/>
        <v>0</v>
      </c>
      <c r="I29" s="17">
        <f t="shared" si="1"/>
        <v>1.52353E-2</v>
      </c>
      <c r="J29" s="17">
        <f t="shared" si="1"/>
        <v>0</v>
      </c>
      <c r="K29" s="17">
        <f t="shared" si="1"/>
        <v>2.1300344999999998</v>
      </c>
      <c r="L29" s="17"/>
      <c r="M29" s="17"/>
      <c r="N29" s="17"/>
      <c r="O29" s="17"/>
      <c r="P29" s="17"/>
      <c r="Q29" s="6" t="s">
        <v>27</v>
      </c>
      <c r="R29" s="17">
        <v>0</v>
      </c>
      <c r="S29" s="17">
        <v>181.84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1.31</v>
      </c>
      <c r="Z29" s="17">
        <v>0</v>
      </c>
      <c r="AA29" s="17">
        <v>183.15</v>
      </c>
      <c r="AB29" s="18"/>
      <c r="AC29" s="18"/>
      <c r="AD29" s="18"/>
      <c r="AE29" s="18"/>
      <c r="AF29" s="18"/>
      <c r="AJ29" s="51"/>
      <c r="AK29" s="51"/>
    </row>
    <row r="30" spans="1:37" s="19" customFormat="1" ht="10.5" customHeight="1" x14ac:dyDescent="0.2">
      <c r="A30" s="6" t="s">
        <v>28</v>
      </c>
      <c r="B30" s="17">
        <f t="shared" si="1"/>
        <v>0</v>
      </c>
      <c r="C30" s="17">
        <f t="shared" si="1"/>
        <v>3.2096474000000002</v>
      </c>
      <c r="D30" s="17">
        <f t="shared" si="1"/>
        <v>0</v>
      </c>
      <c r="E30" s="17">
        <f t="shared" si="1"/>
        <v>0</v>
      </c>
      <c r="F30" s="17">
        <f t="shared" si="1"/>
        <v>0.29365750000000002</v>
      </c>
      <c r="G30" s="17">
        <f t="shared" si="1"/>
        <v>0</v>
      </c>
      <c r="H30" s="17">
        <f t="shared" si="1"/>
        <v>0</v>
      </c>
      <c r="I30" s="17">
        <f t="shared" si="1"/>
        <v>0.18631259999999999</v>
      </c>
      <c r="J30" s="17">
        <f t="shared" si="1"/>
        <v>0</v>
      </c>
      <c r="K30" s="17">
        <f t="shared" si="1"/>
        <v>3.6896174999999998</v>
      </c>
      <c r="L30" s="17"/>
      <c r="M30" s="17"/>
      <c r="N30" s="17"/>
      <c r="O30" s="17"/>
      <c r="P30" s="17"/>
      <c r="Q30" s="6" t="s">
        <v>28</v>
      </c>
      <c r="R30" s="17">
        <v>0</v>
      </c>
      <c r="S30" s="17">
        <v>275.98</v>
      </c>
      <c r="T30" s="17">
        <v>0</v>
      </c>
      <c r="U30" s="17">
        <v>0</v>
      </c>
      <c r="V30" s="17">
        <v>25.25</v>
      </c>
      <c r="W30" s="17">
        <v>0</v>
      </c>
      <c r="X30" s="17">
        <v>0</v>
      </c>
      <c r="Y30" s="17">
        <v>16.02</v>
      </c>
      <c r="Z30" s="17">
        <v>0</v>
      </c>
      <c r="AA30" s="17">
        <v>317.25</v>
      </c>
      <c r="AB30" s="18"/>
      <c r="AC30" s="18"/>
      <c r="AD30" s="18"/>
      <c r="AE30" s="18"/>
      <c r="AF30" s="18"/>
      <c r="AJ30" s="51"/>
      <c r="AK30" s="51"/>
    </row>
    <row r="31" spans="1:37" s="19" customFormat="1" ht="11.25" customHeight="1" x14ac:dyDescent="0.2">
      <c r="A31" s="6" t="s">
        <v>29</v>
      </c>
      <c r="B31" s="17">
        <f t="shared" si="1"/>
        <v>0</v>
      </c>
      <c r="C31" s="17">
        <f t="shared" si="1"/>
        <v>0</v>
      </c>
      <c r="D31" s="17">
        <f t="shared" si="1"/>
        <v>0</v>
      </c>
      <c r="E31" s="17">
        <f t="shared" si="1"/>
        <v>0</v>
      </c>
      <c r="F31" s="17">
        <f t="shared" si="1"/>
        <v>0</v>
      </c>
      <c r="G31" s="17">
        <f t="shared" si="1"/>
        <v>0</v>
      </c>
      <c r="H31" s="17">
        <f t="shared" si="1"/>
        <v>0</v>
      </c>
      <c r="I31" s="17">
        <f t="shared" si="1"/>
        <v>0</v>
      </c>
      <c r="J31" s="17">
        <f t="shared" si="1"/>
        <v>0</v>
      </c>
      <c r="K31" s="17">
        <f t="shared" si="1"/>
        <v>0</v>
      </c>
      <c r="L31" s="17"/>
      <c r="M31" s="17"/>
      <c r="N31" s="17"/>
      <c r="O31" s="17"/>
      <c r="P31" s="17"/>
      <c r="Q31" s="6" t="s">
        <v>29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8"/>
      <c r="AC31" s="18"/>
      <c r="AD31" s="18"/>
      <c r="AE31" s="18"/>
      <c r="AF31" s="18"/>
      <c r="AJ31" s="51"/>
      <c r="AK31" s="51"/>
    </row>
    <row r="32" spans="1:37" s="19" customFormat="1" ht="10.5" customHeight="1" x14ac:dyDescent="0.2">
      <c r="A32" s="6" t="s">
        <v>110</v>
      </c>
      <c r="B32" s="17">
        <f t="shared" si="1"/>
        <v>0</v>
      </c>
      <c r="C32" s="17">
        <f t="shared" si="1"/>
        <v>0</v>
      </c>
      <c r="D32" s="17">
        <f t="shared" si="1"/>
        <v>0</v>
      </c>
      <c r="E32" s="17">
        <f t="shared" si="1"/>
        <v>0</v>
      </c>
      <c r="F32" s="17">
        <f t="shared" si="1"/>
        <v>0</v>
      </c>
      <c r="G32" s="17">
        <f t="shared" si="1"/>
        <v>0</v>
      </c>
      <c r="H32" s="17">
        <f t="shared" si="1"/>
        <v>0</v>
      </c>
      <c r="I32" s="17">
        <f t="shared" si="1"/>
        <v>0.98761960000000004</v>
      </c>
      <c r="J32" s="17">
        <f t="shared" si="1"/>
        <v>0</v>
      </c>
      <c r="K32" s="17">
        <f t="shared" si="1"/>
        <v>0.98761960000000004</v>
      </c>
      <c r="L32" s="17"/>
      <c r="M32" s="17"/>
      <c r="N32" s="17"/>
      <c r="O32" s="17"/>
      <c r="P32" s="17"/>
      <c r="Q32" s="6" t="s">
        <v>110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84.92</v>
      </c>
      <c r="Z32" s="17">
        <v>0</v>
      </c>
      <c r="AA32" s="17">
        <v>84.92</v>
      </c>
      <c r="AB32" s="18"/>
      <c r="AC32" s="18"/>
      <c r="AD32" s="18"/>
      <c r="AE32" s="18"/>
      <c r="AF32" s="18"/>
      <c r="AJ32" s="51"/>
      <c r="AK32" s="51"/>
    </row>
    <row r="33" spans="1:37" s="19" customFormat="1" ht="10.5" customHeight="1" x14ac:dyDescent="0.2">
      <c r="A33" s="6" t="s">
        <v>30</v>
      </c>
      <c r="B33" s="17">
        <f t="shared" si="1"/>
        <v>0</v>
      </c>
      <c r="C33" s="17">
        <f t="shared" si="1"/>
        <v>0</v>
      </c>
      <c r="D33" s="17">
        <f t="shared" si="1"/>
        <v>0</v>
      </c>
      <c r="E33" s="17">
        <f t="shared" si="1"/>
        <v>0</v>
      </c>
      <c r="F33" s="17">
        <f t="shared" si="1"/>
        <v>4.3806721</v>
      </c>
      <c r="G33" s="17">
        <f t="shared" si="1"/>
        <v>0</v>
      </c>
      <c r="H33" s="17">
        <f t="shared" si="1"/>
        <v>0</v>
      </c>
      <c r="I33" s="17">
        <f t="shared" si="1"/>
        <v>1.5645838999999999</v>
      </c>
      <c r="J33" s="17">
        <f t="shared" si="1"/>
        <v>0</v>
      </c>
      <c r="K33" s="17">
        <f t="shared" si="1"/>
        <v>5.9452559999999997</v>
      </c>
      <c r="L33" s="17"/>
      <c r="M33" s="17"/>
      <c r="N33" s="17"/>
      <c r="O33" s="17"/>
      <c r="P33" s="17"/>
      <c r="Q33" s="6" t="s">
        <v>30</v>
      </c>
      <c r="R33" s="17">
        <v>0</v>
      </c>
      <c r="S33" s="17">
        <v>0</v>
      </c>
      <c r="T33" s="17">
        <v>0</v>
      </c>
      <c r="U33" s="17">
        <v>0</v>
      </c>
      <c r="V33" s="17">
        <v>376.67</v>
      </c>
      <c r="W33" s="17">
        <v>0</v>
      </c>
      <c r="X33" s="17">
        <v>0</v>
      </c>
      <c r="Y33" s="17">
        <v>134.53</v>
      </c>
      <c r="Z33" s="17">
        <v>0</v>
      </c>
      <c r="AA33" s="17">
        <v>511.2</v>
      </c>
      <c r="AB33" s="18"/>
      <c r="AC33" s="18"/>
      <c r="AD33" s="18"/>
      <c r="AE33" s="18"/>
      <c r="AF33" s="18"/>
      <c r="AJ33" s="51"/>
      <c r="AK33" s="51"/>
    </row>
    <row r="34" spans="1:37" s="19" customFormat="1" ht="10.5" customHeight="1" x14ac:dyDescent="0.25">
      <c r="A34" s="29" t="s">
        <v>35</v>
      </c>
      <c r="B34" s="25">
        <f t="shared" si="1"/>
        <v>0</v>
      </c>
      <c r="C34" s="25">
        <f t="shared" si="1"/>
        <v>1.2724382999999999</v>
      </c>
      <c r="D34" s="25">
        <f t="shared" si="1"/>
        <v>0</v>
      </c>
      <c r="E34" s="25">
        <f t="shared" si="1"/>
        <v>0</v>
      </c>
      <c r="F34" s="25">
        <f t="shared" si="1"/>
        <v>3.5806443999999997</v>
      </c>
      <c r="G34" s="25">
        <f t="shared" si="1"/>
        <v>0</v>
      </c>
      <c r="H34" s="25">
        <f t="shared" si="1"/>
        <v>0</v>
      </c>
      <c r="I34" s="25">
        <f t="shared" si="1"/>
        <v>26.746906600000003</v>
      </c>
      <c r="J34" s="25">
        <f t="shared" si="1"/>
        <v>0</v>
      </c>
      <c r="K34" s="25">
        <f t="shared" si="1"/>
        <v>31.599989300000001</v>
      </c>
      <c r="L34" s="25"/>
      <c r="M34" s="25"/>
      <c r="N34" s="25"/>
      <c r="O34" s="25"/>
      <c r="P34" s="17"/>
      <c r="Q34" s="29" t="s">
        <v>35</v>
      </c>
      <c r="R34" s="25">
        <v>0</v>
      </c>
      <c r="S34" s="25">
        <v>109.41</v>
      </c>
      <c r="T34" s="25">
        <v>0</v>
      </c>
      <c r="U34" s="25">
        <v>0</v>
      </c>
      <c r="V34" s="25">
        <v>307.88</v>
      </c>
      <c r="W34" s="25">
        <v>0</v>
      </c>
      <c r="X34" s="25">
        <v>0</v>
      </c>
      <c r="Y34" s="25">
        <v>2299.8200000000002</v>
      </c>
      <c r="Z34" s="25">
        <v>0</v>
      </c>
      <c r="AA34" s="25">
        <v>2717.11</v>
      </c>
      <c r="AB34" s="18"/>
      <c r="AC34" s="18"/>
      <c r="AD34" s="18"/>
      <c r="AE34" s="18"/>
      <c r="AF34" s="18"/>
      <c r="AJ34" s="51"/>
      <c r="AK34" s="51"/>
    </row>
    <row r="35" spans="1:37" s="19" customFormat="1" ht="10.5" customHeight="1" x14ac:dyDescent="0.25">
      <c r="A35" s="30" t="s">
        <v>36</v>
      </c>
      <c r="B35" s="31">
        <f t="shared" si="1"/>
        <v>17.829022599999998</v>
      </c>
      <c r="C35" s="31">
        <f t="shared" si="1"/>
        <v>6.0032897000000007</v>
      </c>
      <c r="D35" s="31">
        <f t="shared" si="1"/>
        <v>0</v>
      </c>
      <c r="E35" s="31">
        <f t="shared" si="1"/>
        <v>845.62113790000001</v>
      </c>
      <c r="F35" s="31">
        <f t="shared" si="1"/>
        <v>499.06516439999996</v>
      </c>
      <c r="G35" s="31">
        <f t="shared" si="1"/>
        <v>49.825827499999995</v>
      </c>
      <c r="H35" s="31">
        <f t="shared" si="1"/>
        <v>0</v>
      </c>
      <c r="I35" s="31">
        <f t="shared" si="1"/>
        <v>299.61171109999998</v>
      </c>
      <c r="J35" s="31">
        <f t="shared" si="1"/>
        <v>14.779287699999999</v>
      </c>
      <c r="K35" s="31">
        <f t="shared" si="1"/>
        <v>1732.7354409</v>
      </c>
      <c r="L35" s="39"/>
      <c r="M35" s="39"/>
      <c r="N35" s="39"/>
      <c r="O35" s="39"/>
      <c r="P35" s="17"/>
      <c r="Q35" s="30" t="s">
        <v>36</v>
      </c>
      <c r="R35" s="31">
        <v>1533.02</v>
      </c>
      <c r="S35" s="31">
        <v>516.19000000000005</v>
      </c>
      <c r="T35" s="31">
        <v>0</v>
      </c>
      <c r="U35" s="31">
        <v>72710.33</v>
      </c>
      <c r="V35" s="31">
        <v>42911.88</v>
      </c>
      <c r="W35" s="31">
        <v>4284.25</v>
      </c>
      <c r="X35" s="31">
        <v>0</v>
      </c>
      <c r="Y35" s="31">
        <v>25761.97</v>
      </c>
      <c r="Z35" s="31">
        <v>1270.79</v>
      </c>
      <c r="AA35" s="31">
        <v>148988.43</v>
      </c>
      <c r="AB35" s="18"/>
      <c r="AC35" s="18"/>
      <c r="AD35" s="18"/>
      <c r="AE35" s="18"/>
      <c r="AF35" s="18"/>
      <c r="AJ35" s="51"/>
      <c r="AK35" s="51"/>
    </row>
    <row r="36" spans="1:37" s="19" customFormat="1" ht="10.5" customHeight="1" x14ac:dyDescent="0.25">
      <c r="A36" s="16" t="s">
        <v>37</v>
      </c>
      <c r="B36" s="25">
        <f t="shared" si="1"/>
        <v>13.082005499999999</v>
      </c>
      <c r="C36" s="25">
        <f t="shared" si="1"/>
        <v>3.4422474000000003</v>
      </c>
      <c r="D36" s="25">
        <f t="shared" si="1"/>
        <v>0</v>
      </c>
      <c r="E36" s="25">
        <f t="shared" si="1"/>
        <v>24.660368299999998</v>
      </c>
      <c r="F36" s="25">
        <f t="shared" si="1"/>
        <v>89.031720500000006</v>
      </c>
      <c r="G36" s="25">
        <f t="shared" si="1"/>
        <v>14.338161799999998</v>
      </c>
      <c r="H36" s="25">
        <f t="shared" si="1"/>
        <v>0</v>
      </c>
      <c r="I36" s="25">
        <f t="shared" si="1"/>
        <v>89.101384199999998</v>
      </c>
      <c r="J36" s="25">
        <f t="shared" si="1"/>
        <v>8.2466004000000002</v>
      </c>
      <c r="K36" s="25">
        <f t="shared" si="1"/>
        <v>241.9023718</v>
      </c>
      <c r="L36" s="25"/>
      <c r="M36" s="25"/>
      <c r="N36" s="25"/>
      <c r="O36" s="25"/>
      <c r="P36" s="17"/>
      <c r="Q36" s="16" t="s">
        <v>37</v>
      </c>
      <c r="R36" s="25">
        <v>1124.8499999999999</v>
      </c>
      <c r="S36" s="25">
        <v>295.98</v>
      </c>
      <c r="T36" s="25">
        <v>0</v>
      </c>
      <c r="U36" s="25">
        <v>2120.41</v>
      </c>
      <c r="V36" s="25">
        <v>7655.35</v>
      </c>
      <c r="W36" s="25">
        <v>1232.8599999999999</v>
      </c>
      <c r="X36" s="25">
        <v>0</v>
      </c>
      <c r="Y36" s="25">
        <v>7661.34</v>
      </c>
      <c r="Z36" s="25">
        <v>709.08</v>
      </c>
      <c r="AA36" s="25">
        <v>20799.86</v>
      </c>
      <c r="AB36" s="18"/>
      <c r="AC36" s="18"/>
      <c r="AD36" s="18"/>
      <c r="AE36" s="18"/>
      <c r="AF36" s="18"/>
      <c r="AJ36" s="51"/>
      <c r="AK36" s="51"/>
    </row>
    <row r="37" spans="1:37" s="19" customFormat="1" ht="10.5" customHeight="1" x14ac:dyDescent="0.2">
      <c r="A37" s="6" t="s">
        <v>38</v>
      </c>
      <c r="B37" s="17">
        <f t="shared" si="1"/>
        <v>0</v>
      </c>
      <c r="C37" s="17">
        <f t="shared" si="1"/>
        <v>0</v>
      </c>
      <c r="D37" s="17">
        <f t="shared" si="1"/>
        <v>0</v>
      </c>
      <c r="E37" s="17">
        <f t="shared" si="1"/>
        <v>14.052877899999999</v>
      </c>
      <c r="F37" s="17">
        <f t="shared" si="1"/>
        <v>7.7921000000000006E-3</v>
      </c>
      <c r="G37" s="17">
        <f t="shared" si="1"/>
        <v>0.92923700000000009</v>
      </c>
      <c r="H37" s="17">
        <f t="shared" si="1"/>
        <v>0</v>
      </c>
      <c r="I37" s="17">
        <f t="shared" si="1"/>
        <v>0</v>
      </c>
      <c r="J37" s="17">
        <f t="shared" si="1"/>
        <v>0</v>
      </c>
      <c r="K37" s="17">
        <f t="shared" si="1"/>
        <v>14.989907000000001</v>
      </c>
      <c r="L37" s="17"/>
      <c r="M37" s="17"/>
      <c r="N37" s="17"/>
      <c r="O37" s="17"/>
      <c r="P37" s="17"/>
      <c r="Q37" s="6" t="s">
        <v>38</v>
      </c>
      <c r="R37" s="17">
        <v>0</v>
      </c>
      <c r="S37" s="17">
        <v>0</v>
      </c>
      <c r="T37" s="17">
        <v>0</v>
      </c>
      <c r="U37" s="17">
        <v>1208.33</v>
      </c>
      <c r="V37" s="17">
        <v>0.67</v>
      </c>
      <c r="W37" s="17">
        <v>79.900000000000006</v>
      </c>
      <c r="X37" s="17">
        <v>0</v>
      </c>
      <c r="Y37" s="17">
        <v>0</v>
      </c>
      <c r="Z37" s="17">
        <v>0</v>
      </c>
      <c r="AA37" s="17">
        <v>1288.9000000000001</v>
      </c>
      <c r="AB37" s="18"/>
      <c r="AC37" s="18"/>
      <c r="AD37" s="18"/>
      <c r="AE37" s="18"/>
      <c r="AF37" s="18"/>
      <c r="AJ37" s="51"/>
      <c r="AK37" s="51"/>
    </row>
    <row r="38" spans="1:37" s="19" customFormat="1" ht="11.25" customHeight="1" x14ac:dyDescent="0.2">
      <c r="A38" s="6" t="s">
        <v>39</v>
      </c>
      <c r="B38" s="17">
        <f t="shared" si="1"/>
        <v>0.2474864</v>
      </c>
      <c r="C38" s="17">
        <f t="shared" si="1"/>
        <v>3.4422474000000003</v>
      </c>
      <c r="D38" s="17">
        <f t="shared" si="1"/>
        <v>0</v>
      </c>
      <c r="E38" s="17">
        <f t="shared" si="1"/>
        <v>0.20631619999999998</v>
      </c>
      <c r="F38" s="17">
        <f t="shared" si="1"/>
        <v>4.3918368999999995</v>
      </c>
      <c r="G38" s="17">
        <f t="shared" si="1"/>
        <v>0</v>
      </c>
      <c r="H38" s="17">
        <f t="shared" si="1"/>
        <v>0</v>
      </c>
      <c r="I38" s="17">
        <f t="shared" si="1"/>
        <v>2.7025793999999999</v>
      </c>
      <c r="J38" s="17">
        <f t="shared" si="1"/>
        <v>0</v>
      </c>
      <c r="K38" s="17">
        <f t="shared" si="1"/>
        <v>10.9904663</v>
      </c>
      <c r="L38" s="17"/>
      <c r="M38" s="17"/>
      <c r="N38" s="17"/>
      <c r="O38" s="17"/>
      <c r="P38" s="17"/>
      <c r="Q38" s="6" t="s">
        <v>39</v>
      </c>
      <c r="R38" s="17">
        <v>21.28</v>
      </c>
      <c r="S38" s="17">
        <v>295.98</v>
      </c>
      <c r="T38" s="17">
        <v>0</v>
      </c>
      <c r="U38" s="17">
        <v>17.739999999999998</v>
      </c>
      <c r="V38" s="17">
        <v>377.63</v>
      </c>
      <c r="W38" s="17">
        <v>0</v>
      </c>
      <c r="X38" s="17">
        <v>0</v>
      </c>
      <c r="Y38" s="17">
        <v>232.38</v>
      </c>
      <c r="Z38" s="17">
        <v>0</v>
      </c>
      <c r="AA38" s="17">
        <v>945.01</v>
      </c>
      <c r="AB38" s="18"/>
      <c r="AC38" s="18"/>
      <c r="AD38" s="18"/>
      <c r="AE38" s="18"/>
      <c r="AF38" s="18"/>
      <c r="AJ38" s="51"/>
      <c r="AK38" s="51"/>
    </row>
    <row r="39" spans="1:37" s="19" customFormat="1" ht="11.25" customHeight="1" x14ac:dyDescent="0.2">
      <c r="A39" s="6" t="s">
        <v>40</v>
      </c>
      <c r="B39" s="17">
        <f t="shared" si="1"/>
        <v>0.22224929999999998</v>
      </c>
      <c r="C39" s="17">
        <f t="shared" si="1"/>
        <v>0</v>
      </c>
      <c r="D39" s="17">
        <f t="shared" si="1"/>
        <v>0</v>
      </c>
      <c r="E39" s="17">
        <f t="shared" si="1"/>
        <v>1.1281099999999999E-2</v>
      </c>
      <c r="F39" s="17">
        <f t="shared" si="1"/>
        <v>0.89399810000000002</v>
      </c>
      <c r="G39" s="17">
        <f t="shared" si="1"/>
        <v>0</v>
      </c>
      <c r="H39" s="17">
        <f t="shared" si="1"/>
        <v>0</v>
      </c>
      <c r="I39" s="17">
        <f t="shared" si="1"/>
        <v>4.1780774999999997</v>
      </c>
      <c r="J39" s="17">
        <f t="shared" si="1"/>
        <v>0</v>
      </c>
      <c r="K39" s="17">
        <f t="shared" si="1"/>
        <v>5.305606</v>
      </c>
      <c r="L39" s="17"/>
      <c r="M39" s="17"/>
      <c r="N39" s="17"/>
      <c r="O39" s="17"/>
      <c r="P39" s="17"/>
      <c r="Q39" s="6" t="s">
        <v>40</v>
      </c>
      <c r="R39" s="17">
        <v>19.11</v>
      </c>
      <c r="S39" s="17">
        <v>0</v>
      </c>
      <c r="T39" s="17">
        <v>0</v>
      </c>
      <c r="U39" s="17">
        <v>0.97</v>
      </c>
      <c r="V39" s="17">
        <v>76.87</v>
      </c>
      <c r="W39" s="17">
        <v>0</v>
      </c>
      <c r="X39" s="17">
        <v>0</v>
      </c>
      <c r="Y39" s="17">
        <v>359.25</v>
      </c>
      <c r="Z39" s="17">
        <v>0</v>
      </c>
      <c r="AA39" s="17">
        <v>456.2</v>
      </c>
      <c r="AB39" s="18"/>
      <c r="AC39" s="18"/>
      <c r="AD39" s="18"/>
      <c r="AE39" s="18"/>
      <c r="AF39" s="18"/>
      <c r="AJ39" s="51"/>
      <c r="AK39" s="51"/>
    </row>
    <row r="40" spans="1:37" s="19" customFormat="1" ht="10.5" customHeight="1" x14ac:dyDescent="0.2">
      <c r="A40" s="6" t="s">
        <v>41</v>
      </c>
      <c r="B40" s="17">
        <f t="shared" si="1"/>
        <v>5.1763966999999997</v>
      </c>
      <c r="C40" s="17">
        <f t="shared" si="1"/>
        <v>0</v>
      </c>
      <c r="D40" s="17">
        <f t="shared" si="1"/>
        <v>0</v>
      </c>
      <c r="E40" s="17">
        <f t="shared" si="1"/>
        <v>1.5936588999999999</v>
      </c>
      <c r="F40" s="17">
        <f t="shared" si="1"/>
        <v>13.371127299999999</v>
      </c>
      <c r="G40" s="17">
        <f t="shared" si="1"/>
        <v>3.2900106999999998</v>
      </c>
      <c r="H40" s="17">
        <f t="shared" si="1"/>
        <v>0</v>
      </c>
      <c r="I40" s="17">
        <f t="shared" si="1"/>
        <v>5.9509546999999996</v>
      </c>
      <c r="J40" s="17">
        <f t="shared" si="1"/>
        <v>0</v>
      </c>
      <c r="K40" s="17">
        <f t="shared" si="1"/>
        <v>29.382148299999997</v>
      </c>
      <c r="L40" s="17"/>
      <c r="M40" s="17"/>
      <c r="N40" s="17"/>
      <c r="O40" s="17"/>
      <c r="P40" s="17"/>
      <c r="Q40" s="6" t="s">
        <v>41</v>
      </c>
      <c r="R40" s="17">
        <v>445.09</v>
      </c>
      <c r="S40" s="17">
        <v>0</v>
      </c>
      <c r="T40" s="17">
        <v>0</v>
      </c>
      <c r="U40" s="17">
        <v>137.03</v>
      </c>
      <c r="V40" s="17">
        <v>1149.71</v>
      </c>
      <c r="W40" s="17">
        <v>282.89</v>
      </c>
      <c r="X40" s="17">
        <v>0</v>
      </c>
      <c r="Y40" s="17">
        <v>511.69</v>
      </c>
      <c r="Z40" s="17">
        <v>0</v>
      </c>
      <c r="AA40" s="17">
        <v>2526.41</v>
      </c>
      <c r="AB40" s="18"/>
      <c r="AC40" s="18"/>
      <c r="AD40" s="18"/>
      <c r="AE40" s="18"/>
      <c r="AF40" s="18"/>
      <c r="AJ40" s="51"/>
      <c r="AK40" s="51"/>
    </row>
    <row r="41" spans="1:37" s="19" customFormat="1" ht="10.5" customHeight="1" x14ac:dyDescent="0.2">
      <c r="A41" s="6" t="s">
        <v>42</v>
      </c>
      <c r="B41" s="17">
        <f t="shared" si="1"/>
        <v>0.50311379999999994</v>
      </c>
      <c r="C41" s="17">
        <f t="shared" si="1"/>
        <v>0</v>
      </c>
      <c r="D41" s="17">
        <f t="shared" si="1"/>
        <v>0</v>
      </c>
      <c r="E41" s="17">
        <f t="shared" si="1"/>
        <v>1.5992412999999999</v>
      </c>
      <c r="F41" s="17">
        <f t="shared" si="1"/>
        <v>23.173705399999999</v>
      </c>
      <c r="G41" s="17">
        <f t="shared" si="1"/>
        <v>0.6838439999999999</v>
      </c>
      <c r="H41" s="17">
        <f t="shared" si="1"/>
        <v>0</v>
      </c>
      <c r="I41" s="17">
        <f t="shared" si="1"/>
        <v>14.667988599999999</v>
      </c>
      <c r="J41" s="17">
        <f t="shared" si="1"/>
        <v>3.2605868</v>
      </c>
      <c r="K41" s="17">
        <f t="shared" si="1"/>
        <v>43.888363599999998</v>
      </c>
      <c r="L41" s="17"/>
      <c r="M41" s="17"/>
      <c r="N41" s="17"/>
      <c r="O41" s="17"/>
      <c r="P41" s="17"/>
      <c r="Q41" s="6" t="s">
        <v>42</v>
      </c>
      <c r="R41" s="17">
        <v>43.26</v>
      </c>
      <c r="S41" s="17">
        <v>0</v>
      </c>
      <c r="T41" s="17">
        <v>0</v>
      </c>
      <c r="U41" s="17">
        <v>137.51</v>
      </c>
      <c r="V41" s="17">
        <v>1992.58</v>
      </c>
      <c r="W41" s="17">
        <v>58.8</v>
      </c>
      <c r="X41" s="17">
        <v>0</v>
      </c>
      <c r="Y41" s="17">
        <v>1261.22</v>
      </c>
      <c r="Z41" s="17">
        <v>280.36</v>
      </c>
      <c r="AA41" s="17">
        <v>3773.72</v>
      </c>
      <c r="AB41" s="18"/>
      <c r="AC41" s="18"/>
      <c r="AD41" s="18"/>
      <c r="AE41" s="18"/>
      <c r="AF41" s="18"/>
      <c r="AJ41" s="51"/>
      <c r="AK41" s="51"/>
    </row>
    <row r="42" spans="1:37" s="19" customFormat="1" ht="10.5" customHeight="1" x14ac:dyDescent="0.2">
      <c r="A42" s="6" t="s">
        <v>43</v>
      </c>
      <c r="B42" s="17">
        <f t="shared" si="1"/>
        <v>8.9434700000000006E-2</v>
      </c>
      <c r="C42" s="17">
        <f t="shared" si="1"/>
        <v>0</v>
      </c>
      <c r="D42" s="17">
        <f t="shared" si="1"/>
        <v>0</v>
      </c>
      <c r="E42" s="17">
        <f t="shared" si="1"/>
        <v>4.5357000000000001E-3</v>
      </c>
      <c r="F42" s="17">
        <f t="shared" si="1"/>
        <v>4.4063743999999998</v>
      </c>
      <c r="G42" s="17">
        <f t="shared" si="1"/>
        <v>1.7677599999999998E-2</v>
      </c>
      <c r="H42" s="17">
        <f t="shared" si="1"/>
        <v>0</v>
      </c>
      <c r="I42" s="17">
        <f t="shared" si="1"/>
        <v>6.2401927999999991</v>
      </c>
      <c r="J42" s="17">
        <f t="shared" si="1"/>
        <v>2.0934E-3</v>
      </c>
      <c r="K42" s="17">
        <f t="shared" si="1"/>
        <v>10.7604249</v>
      </c>
      <c r="L42" s="17"/>
      <c r="M42" s="17"/>
      <c r="N42" s="17"/>
      <c r="O42" s="17"/>
      <c r="P42" s="17"/>
      <c r="Q42" s="6" t="s">
        <v>43</v>
      </c>
      <c r="R42" s="17">
        <v>7.69</v>
      </c>
      <c r="S42" s="17">
        <v>0</v>
      </c>
      <c r="T42" s="17">
        <v>0</v>
      </c>
      <c r="U42" s="17">
        <v>0.39</v>
      </c>
      <c r="V42" s="17">
        <v>378.88</v>
      </c>
      <c r="W42" s="17">
        <v>1.52</v>
      </c>
      <c r="X42" s="17">
        <v>0</v>
      </c>
      <c r="Y42" s="17">
        <v>536.55999999999995</v>
      </c>
      <c r="Z42" s="17">
        <v>0.18</v>
      </c>
      <c r="AA42" s="17">
        <v>925.23</v>
      </c>
      <c r="AB42" s="18"/>
      <c r="AC42" s="18"/>
      <c r="AD42" s="18"/>
      <c r="AE42" s="18"/>
      <c r="AF42" s="18"/>
      <c r="AJ42" s="51"/>
      <c r="AK42" s="51"/>
    </row>
    <row r="43" spans="1:37" s="19" customFormat="1" ht="10.5" customHeight="1" x14ac:dyDescent="0.2">
      <c r="A43" s="6" t="s">
        <v>44</v>
      </c>
      <c r="B43" s="17">
        <f t="shared" si="1"/>
        <v>3.9076799999999995E-2</v>
      </c>
      <c r="C43" s="17">
        <f t="shared" si="1"/>
        <v>0</v>
      </c>
      <c r="D43" s="17">
        <f t="shared" si="1"/>
        <v>0</v>
      </c>
      <c r="E43" s="17">
        <f t="shared" si="1"/>
        <v>1.0350699999999999E-2</v>
      </c>
      <c r="F43" s="17">
        <f t="shared" si="1"/>
        <v>1.0629820000000001</v>
      </c>
      <c r="G43" s="17">
        <f t="shared" si="1"/>
        <v>0</v>
      </c>
      <c r="H43" s="17">
        <f t="shared" si="1"/>
        <v>0</v>
      </c>
      <c r="I43" s="17">
        <f t="shared" si="1"/>
        <v>5.7735972000000002</v>
      </c>
      <c r="J43" s="17">
        <f t="shared" si="1"/>
        <v>0</v>
      </c>
      <c r="K43" s="17">
        <f t="shared" si="1"/>
        <v>6.8860067000000003</v>
      </c>
      <c r="L43" s="17"/>
      <c r="M43" s="17"/>
      <c r="N43" s="17"/>
      <c r="O43" s="17"/>
      <c r="P43" s="17"/>
      <c r="Q43" s="6" t="s">
        <v>44</v>
      </c>
      <c r="R43" s="17">
        <v>3.36</v>
      </c>
      <c r="S43" s="17">
        <v>0</v>
      </c>
      <c r="T43" s="17">
        <v>0</v>
      </c>
      <c r="U43" s="17">
        <v>0.89</v>
      </c>
      <c r="V43" s="17">
        <v>91.4</v>
      </c>
      <c r="W43" s="17">
        <v>0</v>
      </c>
      <c r="X43" s="17">
        <v>0</v>
      </c>
      <c r="Y43" s="17">
        <v>496.44</v>
      </c>
      <c r="Z43" s="17">
        <v>0</v>
      </c>
      <c r="AA43" s="17">
        <v>592.09</v>
      </c>
      <c r="AB43" s="18"/>
      <c r="AC43" s="18"/>
      <c r="AD43" s="18"/>
      <c r="AE43" s="18"/>
      <c r="AF43" s="18"/>
      <c r="AJ43" s="51"/>
      <c r="AK43" s="51"/>
    </row>
    <row r="44" spans="1:37" s="19" customFormat="1" ht="10.5" customHeight="1" x14ac:dyDescent="0.2">
      <c r="A44" s="6" t="s">
        <v>45</v>
      </c>
      <c r="B44" s="17">
        <f t="shared" ref="B44:K62" si="2">R44*$N$4</f>
        <v>0.44310300000000002</v>
      </c>
      <c r="C44" s="17">
        <f t="shared" si="2"/>
        <v>0</v>
      </c>
      <c r="D44" s="17">
        <f t="shared" si="2"/>
        <v>0</v>
      </c>
      <c r="E44" s="17">
        <f t="shared" si="2"/>
        <v>0.39925789999999994</v>
      </c>
      <c r="F44" s="17">
        <f t="shared" si="2"/>
        <v>2.3430960999999999</v>
      </c>
      <c r="G44" s="17">
        <f t="shared" si="2"/>
        <v>0</v>
      </c>
      <c r="H44" s="17">
        <f t="shared" si="2"/>
        <v>0</v>
      </c>
      <c r="I44" s="17">
        <f t="shared" si="2"/>
        <v>4.5878024000000002</v>
      </c>
      <c r="J44" s="17">
        <f t="shared" si="2"/>
        <v>0</v>
      </c>
      <c r="K44" s="17">
        <f t="shared" si="2"/>
        <v>7.7731430999999995</v>
      </c>
      <c r="L44" s="17"/>
      <c r="M44" s="17"/>
      <c r="N44" s="17"/>
      <c r="O44" s="17"/>
      <c r="P44" s="17"/>
      <c r="Q44" s="6" t="s">
        <v>45</v>
      </c>
      <c r="R44" s="17">
        <v>38.1</v>
      </c>
      <c r="S44" s="17">
        <v>0</v>
      </c>
      <c r="T44" s="17">
        <v>0</v>
      </c>
      <c r="U44" s="17">
        <v>34.33</v>
      </c>
      <c r="V44" s="17">
        <v>201.47</v>
      </c>
      <c r="W44" s="17">
        <v>0</v>
      </c>
      <c r="X44" s="17">
        <v>0</v>
      </c>
      <c r="Y44" s="17">
        <v>394.48</v>
      </c>
      <c r="Z44" s="17">
        <v>0</v>
      </c>
      <c r="AA44" s="17">
        <v>668.37</v>
      </c>
      <c r="AB44" s="18"/>
      <c r="AC44" s="18"/>
      <c r="AD44" s="18"/>
      <c r="AE44" s="18"/>
      <c r="AF44" s="18"/>
      <c r="AJ44" s="51"/>
      <c r="AK44" s="51"/>
    </row>
    <row r="45" spans="1:37" s="19" customFormat="1" ht="10.5" customHeight="1" x14ac:dyDescent="0.2">
      <c r="A45" s="6" t="s">
        <v>46</v>
      </c>
      <c r="B45" s="17">
        <f t="shared" si="2"/>
        <v>0.61150539999999998</v>
      </c>
      <c r="C45" s="17">
        <f t="shared" si="2"/>
        <v>0</v>
      </c>
      <c r="D45" s="17">
        <f t="shared" si="2"/>
        <v>0</v>
      </c>
      <c r="E45" s="17">
        <f t="shared" si="2"/>
        <v>1.5806332999999999</v>
      </c>
      <c r="F45" s="17">
        <f t="shared" si="2"/>
        <v>23.837196900000002</v>
      </c>
      <c r="G45" s="17">
        <f t="shared" si="2"/>
        <v>0.74164510000000006</v>
      </c>
      <c r="H45" s="17">
        <f t="shared" si="2"/>
        <v>0</v>
      </c>
      <c r="I45" s="17">
        <f t="shared" si="2"/>
        <v>10.654010400000001</v>
      </c>
      <c r="J45" s="17">
        <f t="shared" si="2"/>
        <v>9.652899999999999E-3</v>
      </c>
      <c r="K45" s="17">
        <f t="shared" si="2"/>
        <v>37.434643999999999</v>
      </c>
      <c r="L45" s="17"/>
      <c r="M45" s="17"/>
      <c r="N45" s="17"/>
      <c r="O45" s="17"/>
      <c r="P45" s="17"/>
      <c r="Q45" s="6" t="s">
        <v>46</v>
      </c>
      <c r="R45" s="17">
        <v>52.58</v>
      </c>
      <c r="S45" s="17">
        <v>0</v>
      </c>
      <c r="T45" s="17">
        <v>0</v>
      </c>
      <c r="U45" s="17">
        <v>135.91</v>
      </c>
      <c r="V45" s="17">
        <v>2049.63</v>
      </c>
      <c r="W45" s="17">
        <v>63.77</v>
      </c>
      <c r="X45" s="17">
        <v>0</v>
      </c>
      <c r="Y45" s="17">
        <v>916.08</v>
      </c>
      <c r="Z45" s="17">
        <v>0.83</v>
      </c>
      <c r="AA45" s="17">
        <v>3218.8</v>
      </c>
      <c r="AB45" s="18"/>
      <c r="AC45" s="18"/>
      <c r="AD45" s="18"/>
      <c r="AE45" s="18"/>
      <c r="AF45" s="18"/>
      <c r="AJ45" s="51"/>
      <c r="AK45" s="51"/>
    </row>
    <row r="46" spans="1:37" s="19" customFormat="1" ht="10.5" customHeight="1" x14ac:dyDescent="0.2">
      <c r="A46" s="6" t="s">
        <v>47</v>
      </c>
      <c r="B46" s="17">
        <f t="shared" si="2"/>
        <v>0.51579050000000004</v>
      </c>
      <c r="C46" s="17">
        <f t="shared" si="2"/>
        <v>0</v>
      </c>
      <c r="D46" s="17">
        <f t="shared" si="2"/>
        <v>0</v>
      </c>
      <c r="E46" s="17">
        <f t="shared" si="2"/>
        <v>0.50683539999999994</v>
      </c>
      <c r="F46" s="17">
        <f t="shared" si="2"/>
        <v>1.3466377</v>
      </c>
      <c r="G46" s="17">
        <f t="shared" si="2"/>
        <v>0</v>
      </c>
      <c r="H46" s="17">
        <f t="shared" si="2"/>
        <v>0</v>
      </c>
      <c r="I46" s="17">
        <f t="shared" si="2"/>
        <v>2.6216345999999997</v>
      </c>
      <c r="J46" s="17">
        <f t="shared" si="2"/>
        <v>0</v>
      </c>
      <c r="K46" s="17">
        <f t="shared" si="2"/>
        <v>4.9910144999999995</v>
      </c>
      <c r="L46" s="17"/>
      <c r="M46" s="17"/>
      <c r="N46" s="17"/>
      <c r="O46" s="17"/>
      <c r="P46" s="17"/>
      <c r="Q46" s="6" t="s">
        <v>47</v>
      </c>
      <c r="R46" s="17">
        <v>44.35</v>
      </c>
      <c r="S46" s="17">
        <v>0</v>
      </c>
      <c r="T46" s="17">
        <v>0</v>
      </c>
      <c r="U46" s="17">
        <v>43.58</v>
      </c>
      <c r="V46" s="17">
        <v>115.79</v>
      </c>
      <c r="W46" s="17">
        <v>0</v>
      </c>
      <c r="X46" s="17">
        <v>0</v>
      </c>
      <c r="Y46" s="17">
        <v>225.42</v>
      </c>
      <c r="Z46" s="17">
        <v>0</v>
      </c>
      <c r="AA46" s="17">
        <v>429.15</v>
      </c>
      <c r="AB46" s="18"/>
      <c r="AC46" s="18"/>
      <c r="AD46" s="18"/>
      <c r="AE46" s="18"/>
      <c r="AF46" s="18"/>
      <c r="AJ46" s="51"/>
      <c r="AK46" s="51"/>
    </row>
    <row r="47" spans="1:37" s="19" customFormat="1" ht="10.5" customHeight="1" x14ac:dyDescent="0.2">
      <c r="A47" s="6" t="s">
        <v>48</v>
      </c>
      <c r="B47" s="17">
        <f t="shared" si="2"/>
        <v>0.74525039999999998</v>
      </c>
      <c r="C47" s="17">
        <f t="shared" si="2"/>
        <v>0</v>
      </c>
      <c r="D47" s="17">
        <f t="shared" si="2"/>
        <v>0</v>
      </c>
      <c r="E47" s="17">
        <f t="shared" si="2"/>
        <v>0.37425340000000001</v>
      </c>
      <c r="F47" s="17">
        <f t="shared" si="2"/>
        <v>3.3110609999999996</v>
      </c>
      <c r="G47" s="17">
        <f t="shared" si="2"/>
        <v>4.9144890999999999</v>
      </c>
      <c r="H47" s="17">
        <f t="shared" si="2"/>
        <v>0</v>
      </c>
      <c r="I47" s="17">
        <f t="shared" si="2"/>
        <v>10.2432388</v>
      </c>
      <c r="J47" s="17">
        <f t="shared" si="2"/>
        <v>0</v>
      </c>
      <c r="K47" s="17">
        <f t="shared" si="2"/>
        <v>19.5882927</v>
      </c>
      <c r="L47" s="17"/>
      <c r="M47" s="17"/>
      <c r="N47" s="17"/>
      <c r="O47" s="17"/>
      <c r="P47" s="17"/>
      <c r="Q47" s="6" t="s">
        <v>48</v>
      </c>
      <c r="R47" s="17">
        <v>64.08</v>
      </c>
      <c r="S47" s="17">
        <v>0</v>
      </c>
      <c r="T47" s="17">
        <v>0</v>
      </c>
      <c r="U47" s="17">
        <v>32.18</v>
      </c>
      <c r="V47" s="17">
        <v>284.7</v>
      </c>
      <c r="W47" s="17">
        <v>422.57</v>
      </c>
      <c r="X47" s="17">
        <v>0</v>
      </c>
      <c r="Y47" s="17">
        <v>880.76</v>
      </c>
      <c r="Z47" s="17">
        <v>0</v>
      </c>
      <c r="AA47" s="17">
        <v>1684.29</v>
      </c>
      <c r="AB47" s="18"/>
      <c r="AC47" s="18"/>
      <c r="AD47" s="18"/>
      <c r="AE47" s="18"/>
      <c r="AF47" s="18"/>
      <c r="AJ47" s="51"/>
      <c r="AK47" s="51"/>
    </row>
    <row r="48" spans="1:37" s="19" customFormat="1" ht="11.25" customHeight="1" x14ac:dyDescent="0.2">
      <c r="A48" s="6" t="s">
        <v>113</v>
      </c>
      <c r="B48" s="17">
        <f t="shared" si="2"/>
        <v>4.4418458999999997</v>
      </c>
      <c r="C48" s="17">
        <f t="shared" si="2"/>
        <v>0</v>
      </c>
      <c r="D48" s="17">
        <f t="shared" si="2"/>
        <v>0</v>
      </c>
      <c r="E48" s="17">
        <f t="shared" si="2"/>
        <v>0.5448655</v>
      </c>
      <c r="F48" s="17">
        <f t="shared" si="2"/>
        <v>5.3364254999999998</v>
      </c>
      <c r="G48" s="17">
        <f t="shared" si="2"/>
        <v>3.7611419999999995</v>
      </c>
      <c r="H48" s="17">
        <f t="shared" si="2"/>
        <v>0</v>
      </c>
      <c r="I48" s="17">
        <f t="shared" si="2"/>
        <v>20.123272699999998</v>
      </c>
      <c r="J48" s="17">
        <f t="shared" si="2"/>
        <v>4.9742672999999993</v>
      </c>
      <c r="K48" s="17">
        <f t="shared" si="2"/>
        <v>39.181702600000001</v>
      </c>
      <c r="L48" s="17"/>
      <c r="M48" s="17"/>
      <c r="N48" s="17"/>
      <c r="O48" s="17"/>
      <c r="P48" s="17"/>
      <c r="Q48" s="6" t="s">
        <v>113</v>
      </c>
      <c r="R48" s="17">
        <v>381.93</v>
      </c>
      <c r="S48" s="17">
        <v>0</v>
      </c>
      <c r="T48" s="17">
        <v>0</v>
      </c>
      <c r="U48" s="17">
        <v>46.85</v>
      </c>
      <c r="V48" s="17">
        <v>458.85</v>
      </c>
      <c r="W48" s="17">
        <v>323.39999999999998</v>
      </c>
      <c r="X48" s="17">
        <v>0</v>
      </c>
      <c r="Y48" s="17">
        <v>1730.29</v>
      </c>
      <c r="Z48" s="17">
        <v>427.71</v>
      </c>
      <c r="AA48" s="17">
        <v>3369.02</v>
      </c>
      <c r="AB48" s="18"/>
      <c r="AC48" s="18"/>
      <c r="AD48" s="18"/>
      <c r="AE48" s="18"/>
      <c r="AF48" s="18"/>
      <c r="AJ48" s="51"/>
      <c r="AK48" s="51"/>
    </row>
    <row r="49" spans="1:37" s="19" customFormat="1" ht="11.25" customHeight="1" x14ac:dyDescent="0.2">
      <c r="A49" s="6" t="s">
        <v>49</v>
      </c>
      <c r="B49" s="17">
        <f t="shared" si="2"/>
        <v>4.6868900000000005E-2</v>
      </c>
      <c r="C49" s="17">
        <f t="shared" si="2"/>
        <v>0</v>
      </c>
      <c r="D49" s="17">
        <f t="shared" si="2"/>
        <v>0</v>
      </c>
      <c r="E49" s="17">
        <f t="shared" si="2"/>
        <v>3.7762609999999999</v>
      </c>
      <c r="F49" s="17">
        <f t="shared" si="2"/>
        <v>5.5494871000000003</v>
      </c>
      <c r="G49" s="17">
        <f t="shared" si="2"/>
        <v>0</v>
      </c>
      <c r="H49" s="17">
        <f t="shared" si="2"/>
        <v>0</v>
      </c>
      <c r="I49" s="17">
        <f t="shared" si="2"/>
        <v>1.3580350999999999</v>
      </c>
      <c r="J49" s="17">
        <f t="shared" si="2"/>
        <v>0</v>
      </c>
      <c r="K49" s="17">
        <f t="shared" si="2"/>
        <v>10.730652099999999</v>
      </c>
      <c r="L49" s="17"/>
      <c r="M49" s="17"/>
      <c r="N49" s="17"/>
      <c r="O49" s="17"/>
      <c r="P49" s="17"/>
      <c r="Q49" s="6" t="s">
        <v>49</v>
      </c>
      <c r="R49" s="17">
        <v>4.03</v>
      </c>
      <c r="S49" s="17">
        <v>0</v>
      </c>
      <c r="T49" s="17">
        <v>0</v>
      </c>
      <c r="U49" s="17">
        <v>324.7</v>
      </c>
      <c r="V49" s="17">
        <v>477.17</v>
      </c>
      <c r="W49" s="17">
        <v>0</v>
      </c>
      <c r="X49" s="17">
        <v>0</v>
      </c>
      <c r="Y49" s="17">
        <v>116.77</v>
      </c>
      <c r="Z49" s="17">
        <v>0</v>
      </c>
      <c r="AA49" s="17">
        <v>922.67</v>
      </c>
      <c r="AB49" s="18"/>
      <c r="AC49" s="18"/>
      <c r="AD49" s="18"/>
      <c r="AE49" s="18"/>
      <c r="AF49" s="18"/>
      <c r="AJ49" s="51"/>
      <c r="AK49" s="51"/>
    </row>
    <row r="50" spans="1:37" s="19" customFormat="1" ht="10.5" customHeight="1" x14ac:dyDescent="0.25">
      <c r="A50" s="16" t="s">
        <v>50</v>
      </c>
      <c r="B50" s="25">
        <f t="shared" si="2"/>
        <v>0.12525509999999998</v>
      </c>
      <c r="C50" s="25">
        <f t="shared" si="2"/>
        <v>0</v>
      </c>
      <c r="D50" s="25">
        <f t="shared" si="2"/>
        <v>0</v>
      </c>
      <c r="E50" s="25">
        <f t="shared" si="2"/>
        <v>651.61913079999999</v>
      </c>
      <c r="F50" s="25">
        <f t="shared" si="2"/>
        <v>0.37402079999999993</v>
      </c>
      <c r="G50" s="25">
        <f t="shared" si="2"/>
        <v>11.5965056</v>
      </c>
      <c r="H50" s="25">
        <f t="shared" si="2"/>
        <v>0</v>
      </c>
      <c r="I50" s="25">
        <f t="shared" si="2"/>
        <v>5.0839381999999995</v>
      </c>
      <c r="J50" s="25">
        <f t="shared" si="2"/>
        <v>0</v>
      </c>
      <c r="K50" s="25">
        <f t="shared" si="2"/>
        <v>668.7987341999999</v>
      </c>
      <c r="L50" s="25"/>
      <c r="M50" s="25"/>
      <c r="N50" s="25"/>
      <c r="O50" s="25"/>
      <c r="P50" s="17"/>
      <c r="Q50" s="16" t="s">
        <v>75</v>
      </c>
      <c r="R50" s="25">
        <v>10.77</v>
      </c>
      <c r="S50" s="25">
        <v>0</v>
      </c>
      <c r="T50" s="25">
        <v>0</v>
      </c>
      <c r="U50" s="25">
        <v>56029.16</v>
      </c>
      <c r="V50" s="25">
        <v>32.159999999999997</v>
      </c>
      <c r="W50" s="25">
        <v>997.12</v>
      </c>
      <c r="X50" s="25">
        <v>0</v>
      </c>
      <c r="Y50" s="25">
        <v>437.14</v>
      </c>
      <c r="Z50" s="25">
        <v>0</v>
      </c>
      <c r="AA50" s="25">
        <v>57506.34</v>
      </c>
      <c r="AB50" s="18"/>
      <c r="AC50" s="18"/>
      <c r="AD50" s="18"/>
      <c r="AE50" s="18"/>
      <c r="AF50" s="18"/>
      <c r="AJ50" s="51"/>
      <c r="AK50" s="51"/>
    </row>
    <row r="51" spans="1:37" s="19" customFormat="1" ht="10.5" customHeight="1" x14ac:dyDescent="0.2">
      <c r="A51" s="6" t="s">
        <v>51</v>
      </c>
      <c r="B51" s="17">
        <f t="shared" si="2"/>
        <v>0</v>
      </c>
      <c r="C51" s="17">
        <f t="shared" si="2"/>
        <v>0</v>
      </c>
      <c r="D51" s="17">
        <f t="shared" si="2"/>
        <v>0</v>
      </c>
      <c r="E51" s="17">
        <f t="shared" si="2"/>
        <v>160.00460960000001</v>
      </c>
      <c r="F51" s="17">
        <f t="shared" si="2"/>
        <v>0</v>
      </c>
      <c r="G51" s="17">
        <f t="shared" si="2"/>
        <v>0</v>
      </c>
      <c r="H51" s="17">
        <f t="shared" si="2"/>
        <v>0</v>
      </c>
      <c r="I51" s="17">
        <f t="shared" si="2"/>
        <v>0</v>
      </c>
      <c r="J51" s="17">
        <f t="shared" si="2"/>
        <v>0</v>
      </c>
      <c r="K51" s="17">
        <f t="shared" si="2"/>
        <v>160.00460960000001</v>
      </c>
      <c r="L51" s="17"/>
      <c r="M51" s="17"/>
      <c r="N51" s="17"/>
      <c r="O51" s="17"/>
      <c r="P51" s="17"/>
      <c r="Q51" s="6" t="s">
        <v>51</v>
      </c>
      <c r="R51" s="17">
        <v>0</v>
      </c>
      <c r="S51" s="17">
        <v>0</v>
      </c>
      <c r="T51" s="17">
        <v>0</v>
      </c>
      <c r="U51" s="17">
        <v>13757.92</v>
      </c>
      <c r="V51" s="17">
        <v>0</v>
      </c>
      <c r="W51" s="17">
        <v>0</v>
      </c>
      <c r="X51" s="17">
        <v>0</v>
      </c>
      <c r="Y51" s="17">
        <v>0</v>
      </c>
      <c r="Z51" s="17">
        <v>0</v>
      </c>
      <c r="AA51" s="17">
        <v>13757.92</v>
      </c>
      <c r="AB51" s="18"/>
      <c r="AC51" s="18"/>
      <c r="AD51" s="18"/>
      <c r="AE51" s="18"/>
      <c r="AF51" s="18"/>
      <c r="AJ51" s="51"/>
      <c r="AK51" s="51"/>
    </row>
    <row r="52" spans="1:37" s="19" customFormat="1" ht="10.5" customHeight="1" x14ac:dyDescent="0.2">
      <c r="A52" s="6" t="s">
        <v>52</v>
      </c>
      <c r="B52" s="17">
        <f t="shared" si="2"/>
        <v>0.12525509999999998</v>
      </c>
      <c r="C52" s="17">
        <f t="shared" si="2"/>
        <v>0</v>
      </c>
      <c r="D52" s="17">
        <f t="shared" si="2"/>
        <v>0</v>
      </c>
      <c r="E52" s="17">
        <f t="shared" si="2"/>
        <v>7.6923145999999996</v>
      </c>
      <c r="F52" s="17">
        <f t="shared" si="2"/>
        <v>0</v>
      </c>
      <c r="G52" s="17">
        <f t="shared" si="2"/>
        <v>0</v>
      </c>
      <c r="H52" s="17">
        <f t="shared" si="2"/>
        <v>0</v>
      </c>
      <c r="I52" s="17">
        <f t="shared" si="2"/>
        <v>4.7459704</v>
      </c>
      <c r="J52" s="17">
        <f t="shared" si="2"/>
        <v>0</v>
      </c>
      <c r="K52" s="17">
        <f t="shared" si="2"/>
        <v>12.563540099999999</v>
      </c>
      <c r="L52" s="17"/>
      <c r="M52" s="17"/>
      <c r="N52" s="17"/>
      <c r="O52" s="17"/>
      <c r="P52" s="17"/>
      <c r="Q52" s="6" t="s">
        <v>52</v>
      </c>
      <c r="R52" s="17">
        <v>10.77</v>
      </c>
      <c r="S52" s="17">
        <v>0</v>
      </c>
      <c r="T52" s="17">
        <v>0</v>
      </c>
      <c r="U52" s="17">
        <v>661.42</v>
      </c>
      <c r="V52" s="17">
        <v>0</v>
      </c>
      <c r="W52" s="17">
        <v>0</v>
      </c>
      <c r="X52" s="17">
        <v>0</v>
      </c>
      <c r="Y52" s="17">
        <v>408.08</v>
      </c>
      <c r="Z52" s="17">
        <v>0</v>
      </c>
      <c r="AA52" s="17">
        <v>1080.27</v>
      </c>
      <c r="AB52" s="18"/>
      <c r="AC52" s="18"/>
      <c r="AD52" s="18"/>
      <c r="AE52" s="18"/>
      <c r="AF52" s="18"/>
      <c r="AJ52" s="51"/>
      <c r="AK52" s="51"/>
    </row>
    <row r="53" spans="1:37" s="19" customFormat="1" ht="10.5" customHeight="1" x14ac:dyDescent="0.2">
      <c r="A53" s="6" t="s">
        <v>53</v>
      </c>
      <c r="B53" s="17">
        <f t="shared" si="2"/>
        <v>0</v>
      </c>
      <c r="C53" s="17">
        <f t="shared" si="2"/>
        <v>0</v>
      </c>
      <c r="D53" s="17">
        <f t="shared" si="2"/>
        <v>0</v>
      </c>
      <c r="E53" s="17">
        <f t="shared" si="2"/>
        <v>472.09310099999993</v>
      </c>
      <c r="F53" s="17">
        <f t="shared" si="2"/>
        <v>0.37402079999999993</v>
      </c>
      <c r="G53" s="17">
        <f t="shared" si="2"/>
        <v>11.5965056</v>
      </c>
      <c r="H53" s="17">
        <f t="shared" si="2"/>
        <v>0</v>
      </c>
      <c r="I53" s="17">
        <f t="shared" si="2"/>
        <v>0.33785150000000003</v>
      </c>
      <c r="J53" s="17">
        <f t="shared" si="2"/>
        <v>0</v>
      </c>
      <c r="K53" s="17">
        <f t="shared" si="2"/>
        <v>484.40159519999997</v>
      </c>
      <c r="L53" s="17"/>
      <c r="M53" s="17"/>
      <c r="N53" s="17"/>
      <c r="O53" s="17"/>
      <c r="P53" s="17"/>
      <c r="Q53" s="6" t="s">
        <v>53</v>
      </c>
      <c r="R53" s="17">
        <v>0</v>
      </c>
      <c r="S53" s="17">
        <v>0</v>
      </c>
      <c r="T53" s="17">
        <v>0</v>
      </c>
      <c r="U53" s="17">
        <v>40592.699999999997</v>
      </c>
      <c r="V53" s="17">
        <v>32.159999999999997</v>
      </c>
      <c r="W53" s="17">
        <v>997.12</v>
      </c>
      <c r="X53" s="17">
        <v>0</v>
      </c>
      <c r="Y53" s="17">
        <v>29.05</v>
      </c>
      <c r="Z53" s="17">
        <v>0</v>
      </c>
      <c r="AA53" s="17">
        <v>41651.040000000001</v>
      </c>
      <c r="AB53" s="18"/>
      <c r="AC53" s="18"/>
      <c r="AD53" s="18"/>
      <c r="AE53" s="18"/>
      <c r="AF53" s="18"/>
      <c r="AJ53" s="51"/>
      <c r="AK53" s="51"/>
    </row>
    <row r="54" spans="1:37" s="19" customFormat="1" ht="10.5" customHeight="1" x14ac:dyDescent="0.2">
      <c r="A54" s="6" t="s">
        <v>54</v>
      </c>
      <c r="B54" s="17">
        <f t="shared" si="2"/>
        <v>0</v>
      </c>
      <c r="C54" s="17">
        <f t="shared" si="2"/>
        <v>0</v>
      </c>
      <c r="D54" s="17">
        <f t="shared" si="2"/>
        <v>0</v>
      </c>
      <c r="E54" s="17">
        <f t="shared" si="2"/>
        <v>11.8291056</v>
      </c>
      <c r="F54" s="17">
        <f t="shared" si="2"/>
        <v>0</v>
      </c>
      <c r="G54" s="17">
        <f t="shared" si="2"/>
        <v>0</v>
      </c>
      <c r="H54" s="17">
        <f t="shared" si="2"/>
        <v>0</v>
      </c>
      <c r="I54" s="17">
        <f t="shared" si="2"/>
        <v>0</v>
      </c>
      <c r="J54" s="17">
        <f t="shared" si="2"/>
        <v>0</v>
      </c>
      <c r="K54" s="17">
        <f t="shared" si="2"/>
        <v>11.8291056</v>
      </c>
      <c r="L54" s="17"/>
      <c r="M54" s="17"/>
      <c r="N54" s="17"/>
      <c r="O54" s="17"/>
      <c r="P54" s="17"/>
      <c r="Q54" s="6" t="s">
        <v>54</v>
      </c>
      <c r="R54" s="17">
        <v>0</v>
      </c>
      <c r="S54" s="17">
        <v>0</v>
      </c>
      <c r="T54" s="17">
        <v>0</v>
      </c>
      <c r="U54" s="17">
        <v>1017.12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  <c r="AA54" s="17">
        <v>1017.12</v>
      </c>
      <c r="AB54" s="18"/>
      <c r="AC54" s="18"/>
      <c r="AD54" s="18"/>
      <c r="AE54" s="18"/>
      <c r="AF54" s="18"/>
      <c r="AJ54" s="51"/>
      <c r="AK54" s="51"/>
    </row>
    <row r="55" spans="1:37" s="19" customFormat="1" ht="10.5" customHeight="1" x14ac:dyDescent="0.2">
      <c r="A55" s="6" t="s">
        <v>55</v>
      </c>
      <c r="B55" s="17">
        <f t="shared" si="2"/>
        <v>0</v>
      </c>
      <c r="C55" s="17">
        <f t="shared" si="2"/>
        <v>0</v>
      </c>
      <c r="D55" s="17">
        <f t="shared" si="2"/>
        <v>0</v>
      </c>
      <c r="E55" s="17">
        <f t="shared" si="2"/>
        <v>0</v>
      </c>
      <c r="F55" s="17">
        <f t="shared" si="2"/>
        <v>0</v>
      </c>
      <c r="G55" s="17">
        <f t="shared" si="2"/>
        <v>0</v>
      </c>
      <c r="H55" s="17">
        <f t="shared" si="2"/>
        <v>0</v>
      </c>
      <c r="I55" s="17">
        <f t="shared" si="2"/>
        <v>0</v>
      </c>
      <c r="J55" s="17">
        <f t="shared" si="2"/>
        <v>0</v>
      </c>
      <c r="K55" s="17">
        <f t="shared" si="2"/>
        <v>0</v>
      </c>
      <c r="L55" s="17"/>
      <c r="M55" s="17"/>
      <c r="N55" s="17"/>
      <c r="O55" s="17"/>
      <c r="P55" s="17"/>
      <c r="Q55" s="6" t="s">
        <v>55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8"/>
      <c r="AC55" s="18"/>
      <c r="AD55" s="18"/>
      <c r="AE55" s="18"/>
      <c r="AF55" s="18"/>
      <c r="AJ55" s="51"/>
      <c r="AK55" s="51"/>
    </row>
    <row r="56" spans="1:37" s="19" customFormat="1" ht="10.5" customHeight="1" x14ac:dyDescent="0.25">
      <c r="A56" s="16" t="s">
        <v>30</v>
      </c>
      <c r="B56" s="25">
        <f t="shared" si="2"/>
        <v>4.6217619999999995</v>
      </c>
      <c r="C56" s="25">
        <f t="shared" si="2"/>
        <v>2.0051283</v>
      </c>
      <c r="D56" s="25">
        <f t="shared" si="2"/>
        <v>0</v>
      </c>
      <c r="E56" s="25">
        <f t="shared" si="2"/>
        <v>75.135382399999997</v>
      </c>
      <c r="F56" s="25">
        <f t="shared" si="2"/>
        <v>404.70388009999994</v>
      </c>
      <c r="G56" s="25">
        <f t="shared" si="2"/>
        <v>23.891043800000002</v>
      </c>
      <c r="H56" s="25">
        <f t="shared" si="2"/>
        <v>0</v>
      </c>
      <c r="I56" s="25">
        <f t="shared" si="2"/>
        <v>205.42638870000002</v>
      </c>
      <c r="J56" s="25">
        <f t="shared" si="2"/>
        <v>6.5326873000000001</v>
      </c>
      <c r="K56" s="25">
        <f t="shared" si="2"/>
        <v>722.31627259999993</v>
      </c>
      <c r="L56" s="25"/>
      <c r="M56" s="25"/>
      <c r="N56" s="25"/>
      <c r="O56" s="25"/>
      <c r="P56" s="17"/>
      <c r="Q56" s="16" t="s">
        <v>30</v>
      </c>
      <c r="R56" s="25">
        <v>397.4</v>
      </c>
      <c r="S56" s="25">
        <v>172.41</v>
      </c>
      <c r="T56" s="25">
        <v>0</v>
      </c>
      <c r="U56" s="25">
        <v>6460.48</v>
      </c>
      <c r="V56" s="25">
        <v>34798.269999999997</v>
      </c>
      <c r="W56" s="25">
        <v>2054.2600000000002</v>
      </c>
      <c r="X56" s="25">
        <v>0</v>
      </c>
      <c r="Y56" s="25">
        <v>17663.490000000002</v>
      </c>
      <c r="Z56" s="25">
        <v>561.71</v>
      </c>
      <c r="AA56" s="25">
        <v>62108.02</v>
      </c>
      <c r="AB56" s="18"/>
      <c r="AC56" s="18"/>
      <c r="AD56" s="18"/>
      <c r="AE56" s="18"/>
      <c r="AF56" s="18"/>
      <c r="AJ56" s="51"/>
      <c r="AK56" s="51"/>
    </row>
    <row r="57" spans="1:37" s="19" customFormat="1" ht="10.5" customHeight="1" x14ac:dyDescent="0.2">
      <c r="A57" s="6" t="s">
        <v>56</v>
      </c>
      <c r="B57" s="17">
        <f t="shared" si="2"/>
        <v>4.3092638999999995</v>
      </c>
      <c r="C57" s="17">
        <f t="shared" si="2"/>
        <v>2.0051283</v>
      </c>
      <c r="D57" s="17">
        <f t="shared" si="2"/>
        <v>0</v>
      </c>
      <c r="E57" s="17">
        <f t="shared" si="2"/>
        <v>29.511241300000002</v>
      </c>
      <c r="F57" s="17">
        <f t="shared" si="2"/>
        <v>295.8352175</v>
      </c>
      <c r="G57" s="17">
        <f t="shared" si="2"/>
        <v>9.0908220999999987</v>
      </c>
      <c r="H57" s="17">
        <f t="shared" si="2"/>
        <v>0</v>
      </c>
      <c r="I57" s="17">
        <f t="shared" si="2"/>
        <v>105.06146579999999</v>
      </c>
      <c r="J57" s="17">
        <f t="shared" si="2"/>
        <v>3.1233528000000002</v>
      </c>
      <c r="K57" s="17">
        <f t="shared" si="2"/>
        <v>448.93660799999998</v>
      </c>
      <c r="L57" s="17"/>
      <c r="M57" s="17"/>
      <c r="N57" s="17"/>
      <c r="O57" s="17"/>
      <c r="P57" s="17"/>
      <c r="Q57" s="6" t="s">
        <v>56</v>
      </c>
      <c r="R57" s="17">
        <v>370.53</v>
      </c>
      <c r="S57" s="17">
        <v>172.41</v>
      </c>
      <c r="T57" s="17">
        <v>0</v>
      </c>
      <c r="U57" s="17">
        <v>2537.5100000000002</v>
      </c>
      <c r="V57" s="17">
        <v>25437.25</v>
      </c>
      <c r="W57" s="17">
        <v>781.67</v>
      </c>
      <c r="X57" s="17">
        <v>0</v>
      </c>
      <c r="Y57" s="17">
        <v>9033.66</v>
      </c>
      <c r="Z57" s="17">
        <v>268.56</v>
      </c>
      <c r="AA57" s="17">
        <v>38601.599999999999</v>
      </c>
      <c r="AB57" s="18"/>
      <c r="AC57" s="18"/>
      <c r="AD57" s="18"/>
      <c r="AE57" s="18"/>
      <c r="AF57" s="18"/>
      <c r="AJ57" s="51"/>
      <c r="AK57" s="51"/>
    </row>
    <row r="58" spans="1:37" s="19" customFormat="1" ht="10.5" customHeight="1" x14ac:dyDescent="0.2">
      <c r="A58" s="6" t="s">
        <v>57</v>
      </c>
      <c r="B58" s="17">
        <f t="shared" si="2"/>
        <v>0.21445720000000001</v>
      </c>
      <c r="C58" s="17">
        <f t="shared" si="2"/>
        <v>0</v>
      </c>
      <c r="D58" s="17">
        <f t="shared" si="2"/>
        <v>0</v>
      </c>
      <c r="E58" s="17">
        <f t="shared" si="2"/>
        <v>10.0961193</v>
      </c>
      <c r="F58" s="17">
        <f t="shared" si="2"/>
        <v>38.868506699999998</v>
      </c>
      <c r="G58" s="17">
        <f t="shared" si="2"/>
        <v>0.70756920000000001</v>
      </c>
      <c r="H58" s="17">
        <f t="shared" si="2"/>
        <v>0</v>
      </c>
      <c r="I58" s="17">
        <f t="shared" si="2"/>
        <v>19.199967000000001</v>
      </c>
      <c r="J58" s="17">
        <f t="shared" si="2"/>
        <v>0.90690740000000003</v>
      </c>
      <c r="K58" s="17">
        <f t="shared" si="2"/>
        <v>69.993526799999998</v>
      </c>
      <c r="L58" s="17"/>
      <c r="M58" s="17"/>
      <c r="N58" s="17"/>
      <c r="O58" s="17"/>
      <c r="P58" s="17"/>
      <c r="Q58" s="6" t="s">
        <v>57</v>
      </c>
      <c r="R58" s="17">
        <v>18.440000000000001</v>
      </c>
      <c r="S58" s="17">
        <v>0</v>
      </c>
      <c r="T58" s="17">
        <v>0</v>
      </c>
      <c r="U58" s="17">
        <v>868.11</v>
      </c>
      <c r="V58" s="17">
        <v>3342.09</v>
      </c>
      <c r="W58" s="17">
        <v>60.84</v>
      </c>
      <c r="X58" s="17">
        <v>0</v>
      </c>
      <c r="Y58" s="17">
        <v>1650.9</v>
      </c>
      <c r="Z58" s="17">
        <v>77.98</v>
      </c>
      <c r="AA58" s="17">
        <v>6018.36</v>
      </c>
      <c r="AB58" s="18"/>
      <c r="AC58" s="18"/>
      <c r="AD58" s="18"/>
      <c r="AE58" s="18"/>
      <c r="AF58" s="18"/>
      <c r="AJ58" s="51"/>
      <c r="AK58" s="51"/>
    </row>
    <row r="59" spans="1:37" s="19" customFormat="1" ht="10.5" customHeight="1" x14ac:dyDescent="0.2">
      <c r="A59" s="6" t="s">
        <v>58</v>
      </c>
      <c r="B59" s="17">
        <f t="shared" si="2"/>
        <v>4.0821299999999998E-2</v>
      </c>
      <c r="C59" s="17">
        <f t="shared" si="2"/>
        <v>0</v>
      </c>
      <c r="D59" s="17">
        <f t="shared" si="2"/>
        <v>0</v>
      </c>
      <c r="E59" s="17">
        <f t="shared" si="2"/>
        <v>24.885059899999998</v>
      </c>
      <c r="F59" s="17">
        <f t="shared" si="2"/>
        <v>68.977995199999995</v>
      </c>
      <c r="G59" s="17">
        <f t="shared" si="2"/>
        <v>12.523881799999998</v>
      </c>
      <c r="H59" s="17">
        <f t="shared" si="2"/>
        <v>0</v>
      </c>
      <c r="I59" s="17">
        <f t="shared" si="2"/>
        <v>76.630302600000007</v>
      </c>
      <c r="J59" s="17">
        <f t="shared" si="2"/>
        <v>2.5024270999999998</v>
      </c>
      <c r="K59" s="17">
        <f t="shared" si="2"/>
        <v>185.5604879</v>
      </c>
      <c r="L59" s="17"/>
      <c r="M59" s="17"/>
      <c r="N59" s="17"/>
      <c r="O59" s="17"/>
      <c r="P59" s="17"/>
      <c r="Q59" s="6" t="s">
        <v>58</v>
      </c>
      <c r="R59" s="17">
        <v>3.51</v>
      </c>
      <c r="S59" s="17">
        <v>0</v>
      </c>
      <c r="T59" s="17">
        <v>0</v>
      </c>
      <c r="U59" s="17">
        <v>2139.73</v>
      </c>
      <c r="V59" s="17">
        <v>5931.04</v>
      </c>
      <c r="W59" s="17">
        <v>1076.8599999999999</v>
      </c>
      <c r="X59" s="17">
        <v>0</v>
      </c>
      <c r="Y59" s="17">
        <v>6589.02</v>
      </c>
      <c r="Z59" s="17">
        <v>215.17</v>
      </c>
      <c r="AA59" s="17">
        <v>15955.33</v>
      </c>
      <c r="AB59" s="18"/>
      <c r="AC59" s="18"/>
      <c r="AD59" s="18"/>
      <c r="AE59" s="18"/>
      <c r="AF59" s="18"/>
      <c r="AJ59" s="51"/>
      <c r="AK59" s="51"/>
    </row>
    <row r="60" spans="1:37" s="19" customFormat="1" ht="11.25" customHeight="1" x14ac:dyDescent="0.2">
      <c r="A60" s="6" t="s">
        <v>59</v>
      </c>
      <c r="B60" s="17">
        <f t="shared" si="2"/>
        <v>0</v>
      </c>
      <c r="C60" s="17">
        <f t="shared" si="2"/>
        <v>0</v>
      </c>
      <c r="D60" s="17">
        <f t="shared" si="2"/>
        <v>0</v>
      </c>
      <c r="E60" s="17">
        <f t="shared" si="2"/>
        <v>10.642845599999999</v>
      </c>
      <c r="F60" s="17">
        <f t="shared" si="2"/>
        <v>1.0221606999999999</v>
      </c>
      <c r="G60" s="17">
        <f t="shared" si="2"/>
        <v>1.5134118999999999</v>
      </c>
      <c r="H60" s="17">
        <f t="shared" si="2"/>
        <v>0</v>
      </c>
      <c r="I60" s="17">
        <f t="shared" si="2"/>
        <v>4.5346533000000004</v>
      </c>
      <c r="J60" s="17">
        <f t="shared" si="2"/>
        <v>0</v>
      </c>
      <c r="K60" s="17">
        <f t="shared" si="2"/>
        <v>17.7131878</v>
      </c>
      <c r="L60" s="17"/>
      <c r="M60" s="17"/>
      <c r="N60" s="17"/>
      <c r="O60" s="17"/>
      <c r="P60" s="17"/>
      <c r="Q60" s="6" t="s">
        <v>59</v>
      </c>
      <c r="R60" s="17">
        <v>0</v>
      </c>
      <c r="S60" s="17">
        <v>0</v>
      </c>
      <c r="T60" s="17">
        <v>0</v>
      </c>
      <c r="U60" s="17">
        <v>915.12</v>
      </c>
      <c r="V60" s="17">
        <v>87.89</v>
      </c>
      <c r="W60" s="17">
        <v>130.13</v>
      </c>
      <c r="X60" s="17">
        <v>0</v>
      </c>
      <c r="Y60" s="17">
        <v>389.91</v>
      </c>
      <c r="Z60" s="17">
        <v>0</v>
      </c>
      <c r="AA60" s="17">
        <v>1523.06</v>
      </c>
      <c r="AB60" s="18"/>
      <c r="AC60" s="18"/>
      <c r="AD60" s="18"/>
      <c r="AE60" s="18"/>
      <c r="AF60" s="18"/>
      <c r="AJ60" s="51"/>
      <c r="AK60" s="51"/>
    </row>
    <row r="61" spans="1:37" s="19" customFormat="1" ht="10.5" customHeight="1" x14ac:dyDescent="0.2">
      <c r="A61" s="27" t="s">
        <v>60</v>
      </c>
      <c r="B61" s="28">
        <f t="shared" si="2"/>
        <v>5.7219599999999995E-2</v>
      </c>
      <c r="C61" s="28">
        <f t="shared" si="2"/>
        <v>0</v>
      </c>
      <c r="D61" s="28">
        <f t="shared" si="2"/>
        <v>0</v>
      </c>
      <c r="E61" s="28">
        <f t="shared" si="2"/>
        <v>0</v>
      </c>
      <c r="F61" s="28">
        <f t="shared" si="2"/>
        <v>0</v>
      </c>
      <c r="G61" s="28">
        <f t="shared" si="2"/>
        <v>5.5358799999999993E-2</v>
      </c>
      <c r="H61" s="28">
        <f t="shared" si="2"/>
        <v>0</v>
      </c>
      <c r="I61" s="28">
        <f t="shared" si="2"/>
        <v>0</v>
      </c>
      <c r="J61" s="28">
        <f t="shared" si="2"/>
        <v>0</v>
      </c>
      <c r="K61" s="28">
        <f t="shared" si="2"/>
        <v>0.1125784</v>
      </c>
      <c r="L61" s="17"/>
      <c r="M61" s="17"/>
      <c r="N61" s="17"/>
      <c r="O61" s="17"/>
      <c r="P61" s="17"/>
      <c r="Q61" s="27" t="s">
        <v>60</v>
      </c>
      <c r="R61" s="28">
        <v>4.92</v>
      </c>
      <c r="S61" s="28">
        <v>0</v>
      </c>
      <c r="T61" s="28">
        <v>0</v>
      </c>
      <c r="U61" s="28">
        <v>0</v>
      </c>
      <c r="V61" s="28">
        <v>0</v>
      </c>
      <c r="W61" s="28">
        <v>4.76</v>
      </c>
      <c r="X61" s="28">
        <v>0</v>
      </c>
      <c r="Y61" s="28">
        <v>0</v>
      </c>
      <c r="Z61" s="28">
        <v>0</v>
      </c>
      <c r="AA61" s="28">
        <v>9.68</v>
      </c>
      <c r="AB61" s="18"/>
      <c r="AC61" s="18"/>
      <c r="AD61" s="18"/>
      <c r="AE61" s="18"/>
      <c r="AF61" s="18"/>
      <c r="AJ61" s="51"/>
      <c r="AK61" s="51"/>
    </row>
    <row r="62" spans="1:37" s="35" customFormat="1" ht="10.5" customHeight="1" thickBot="1" x14ac:dyDescent="0.3">
      <c r="A62" s="32" t="s">
        <v>61</v>
      </c>
      <c r="B62" s="33">
        <f t="shared" si="2"/>
        <v>0</v>
      </c>
      <c r="C62" s="33">
        <f t="shared" si="2"/>
        <v>0.55603029999999998</v>
      </c>
      <c r="D62" s="33">
        <f t="shared" si="2"/>
        <v>0</v>
      </c>
      <c r="E62" s="33">
        <f t="shared" si="2"/>
        <v>94.206372700000003</v>
      </c>
      <c r="F62" s="33">
        <f t="shared" si="2"/>
        <v>4.9556592999999998</v>
      </c>
      <c r="G62" s="33">
        <f t="shared" si="2"/>
        <v>0</v>
      </c>
      <c r="H62" s="33">
        <f t="shared" si="2"/>
        <v>0</v>
      </c>
      <c r="I62" s="33">
        <f t="shared" si="2"/>
        <v>0</v>
      </c>
      <c r="J62" s="33">
        <f t="shared" si="2"/>
        <v>0</v>
      </c>
      <c r="K62" s="33">
        <f t="shared" si="2"/>
        <v>99.717946000000012</v>
      </c>
      <c r="L62" s="25"/>
      <c r="M62" s="25"/>
      <c r="N62" s="25"/>
      <c r="O62" s="25"/>
      <c r="P62" s="25"/>
      <c r="Q62" s="32" t="s">
        <v>61</v>
      </c>
      <c r="R62" s="33">
        <v>0</v>
      </c>
      <c r="S62" s="33">
        <v>47.81</v>
      </c>
      <c r="T62" s="33">
        <v>0</v>
      </c>
      <c r="U62" s="33">
        <v>8100.29</v>
      </c>
      <c r="V62" s="33">
        <v>426.11</v>
      </c>
      <c r="W62" s="33">
        <v>0</v>
      </c>
      <c r="X62" s="33">
        <v>0</v>
      </c>
      <c r="Y62" s="33">
        <v>0</v>
      </c>
      <c r="Z62" s="33">
        <v>0</v>
      </c>
      <c r="AA62" s="33">
        <v>8574.2000000000007</v>
      </c>
      <c r="AB62" s="34"/>
      <c r="AC62" s="34"/>
      <c r="AD62" s="34"/>
      <c r="AE62" s="34"/>
      <c r="AF62" s="34"/>
      <c r="AJ62" s="51"/>
      <c r="AK62" s="51"/>
    </row>
    <row r="63" spans="1:37" ht="12" customHeight="1" thickTop="1" x14ac:dyDescent="0.25">
      <c r="A63" s="36" t="s">
        <v>62</v>
      </c>
      <c r="B63" s="36"/>
      <c r="C63" s="36"/>
      <c r="D63" s="36"/>
      <c r="E63" s="36"/>
      <c r="F63" s="36"/>
      <c r="G63" s="36"/>
      <c r="H63" s="6"/>
      <c r="I63" s="6"/>
      <c r="J63" s="6"/>
      <c r="K63" s="6"/>
      <c r="L63" s="6"/>
      <c r="M63" s="6"/>
      <c r="N63" s="6"/>
      <c r="O63" s="6"/>
      <c r="Q63" s="36"/>
      <c r="R63" s="36"/>
      <c r="S63" s="36"/>
      <c r="T63" s="36"/>
      <c r="U63" s="36"/>
      <c r="V63" s="36"/>
      <c r="W63" s="36"/>
      <c r="X63" s="6"/>
      <c r="Y63" s="6"/>
      <c r="Z63" s="6"/>
      <c r="AA63" s="6"/>
    </row>
    <row r="64" spans="1:37" ht="10" customHeight="1" x14ac:dyDescent="0.25">
      <c r="A64" s="36" t="s">
        <v>63</v>
      </c>
      <c r="B64" s="36"/>
      <c r="C64" s="36"/>
      <c r="D64" s="36"/>
      <c r="E64" s="36"/>
      <c r="F64" s="36"/>
      <c r="G64" s="36"/>
      <c r="H64" s="6"/>
      <c r="I64" s="6"/>
      <c r="J64" s="6"/>
      <c r="K64" s="6"/>
      <c r="L64" s="6"/>
      <c r="M64" s="6"/>
      <c r="N64" s="6"/>
      <c r="O64" s="6"/>
      <c r="Q64" s="36"/>
      <c r="R64" s="36"/>
      <c r="S64" s="36"/>
      <c r="T64" s="36"/>
      <c r="U64" s="36"/>
      <c r="V64" s="36"/>
      <c r="W64" s="36"/>
      <c r="X64" s="6"/>
      <c r="Y64" s="6"/>
      <c r="Z64" s="6"/>
      <c r="AA64" s="6"/>
    </row>
    <row r="65" spans="1:33" ht="10" customHeight="1" x14ac:dyDescent="0.25">
      <c r="A65" s="36" t="s">
        <v>64</v>
      </c>
      <c r="B65" s="36"/>
      <c r="C65" s="36"/>
      <c r="D65" s="36"/>
      <c r="E65" s="36"/>
      <c r="F65" s="36"/>
      <c r="G65" s="36"/>
      <c r="H65" s="6"/>
      <c r="I65" s="6"/>
      <c r="J65" s="6"/>
      <c r="K65" s="6"/>
      <c r="L65" s="6"/>
      <c r="M65" s="6"/>
      <c r="N65" s="6"/>
      <c r="O65" s="6"/>
      <c r="Q65" s="36"/>
      <c r="R65" s="36"/>
      <c r="S65" s="36"/>
      <c r="T65" s="36"/>
      <c r="U65" s="36"/>
      <c r="V65" s="36"/>
      <c r="W65" s="36"/>
      <c r="X65" s="6"/>
      <c r="Y65" s="6"/>
      <c r="Z65" s="6"/>
      <c r="AA65" s="6"/>
    </row>
    <row r="66" spans="1:33" ht="10" customHeight="1" x14ac:dyDescent="0.25">
      <c r="A66" s="36" t="s">
        <v>65</v>
      </c>
      <c r="B66" s="36"/>
      <c r="C66" s="36"/>
      <c r="D66" s="36"/>
      <c r="E66" s="36"/>
      <c r="F66" s="36"/>
      <c r="G66" s="36"/>
      <c r="H66" s="6"/>
      <c r="I66" s="6"/>
      <c r="J66" s="6"/>
      <c r="K66" s="6"/>
      <c r="L66" s="6"/>
      <c r="M66" s="6"/>
      <c r="N66" s="6"/>
      <c r="O66" s="6"/>
      <c r="Q66" s="36"/>
      <c r="R66" s="36"/>
      <c r="S66" s="36"/>
      <c r="T66" s="36"/>
      <c r="U66" s="36"/>
      <c r="V66" s="36"/>
      <c r="W66" s="36"/>
      <c r="X66" s="6"/>
      <c r="Y66" s="6"/>
      <c r="Z66" s="6"/>
      <c r="AA66" s="6"/>
    </row>
    <row r="67" spans="1:33" ht="10" customHeight="1" x14ac:dyDescent="0.25">
      <c r="A67" s="36" t="s">
        <v>66</v>
      </c>
      <c r="B67" s="36"/>
      <c r="C67" s="36"/>
      <c r="D67" s="36"/>
      <c r="E67" s="36"/>
      <c r="F67" s="36"/>
      <c r="G67" s="36"/>
      <c r="H67" s="6"/>
      <c r="I67" s="6"/>
      <c r="J67" s="6"/>
      <c r="K67" s="6"/>
      <c r="L67" s="6"/>
      <c r="M67" s="6"/>
      <c r="N67" s="6"/>
      <c r="O67" s="6"/>
      <c r="Q67" s="36"/>
      <c r="R67" s="36"/>
      <c r="S67" s="36"/>
      <c r="T67" s="36"/>
      <c r="U67" s="36"/>
      <c r="V67" s="36"/>
      <c r="W67" s="36"/>
      <c r="X67" s="6"/>
      <c r="Y67" s="6"/>
      <c r="Z67" s="6"/>
      <c r="AA67" s="6"/>
    </row>
    <row r="68" spans="1:33" s="47" customFormat="1" ht="9.75" customHeight="1" x14ac:dyDescent="0.3">
      <c r="A68" s="36" t="s">
        <v>81</v>
      </c>
      <c r="B68" s="36"/>
      <c r="C68" s="36"/>
      <c r="D68" s="36"/>
      <c r="E68" s="36"/>
      <c r="F68" s="36"/>
      <c r="G68" s="49"/>
      <c r="H68" s="50"/>
      <c r="I68" s="6"/>
      <c r="J68" s="6"/>
      <c r="K68" s="6"/>
      <c r="L68" s="6"/>
      <c r="M68" s="6"/>
      <c r="N68" s="6"/>
      <c r="O68" s="6"/>
      <c r="P68" s="11"/>
      <c r="Q68" s="36"/>
      <c r="R68" s="36"/>
      <c r="S68" s="36"/>
      <c r="T68" s="36"/>
      <c r="U68" s="36"/>
      <c r="V68" s="36"/>
      <c r="W68" s="36"/>
      <c r="X68" s="6"/>
      <c r="Y68" s="6"/>
      <c r="Z68" s="6"/>
      <c r="AA68" s="6"/>
      <c r="AB68" s="11"/>
      <c r="AC68" s="11"/>
      <c r="AD68" s="11"/>
      <c r="AE68" s="11"/>
      <c r="AF68" s="11"/>
      <c r="AG68" s="11"/>
    </row>
    <row r="69" spans="1:33" x14ac:dyDescent="0.25">
      <c r="A69" s="36" t="s">
        <v>78</v>
      </c>
      <c r="H69" s="6"/>
      <c r="I69" s="6"/>
      <c r="J69" s="6"/>
      <c r="K69" s="6"/>
      <c r="L69" s="6"/>
      <c r="M69" s="6"/>
      <c r="N69" s="6"/>
      <c r="O69" s="6"/>
      <c r="Q69" s="48"/>
    </row>
    <row r="70" spans="1:33" x14ac:dyDescent="0.25">
      <c r="A70" s="36" t="s">
        <v>115</v>
      </c>
    </row>
    <row r="71" spans="1:33" x14ac:dyDescent="0.25">
      <c r="A71" s="52" t="s">
        <v>114</v>
      </c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R71" s="37"/>
      <c r="S71" s="37"/>
      <c r="T71" s="37"/>
      <c r="U71" s="37"/>
      <c r="V71" s="37"/>
      <c r="W71" s="37"/>
      <c r="X71" s="37"/>
      <c r="Y71" s="37"/>
      <c r="Z71" s="37"/>
      <c r="AA71" s="37"/>
    </row>
  </sheetData>
  <dataValidations count="1">
    <dataValidation type="list" allowBlank="1" showInputMessage="1" showErrorMessage="1" sqref="M4" xr:uid="{9799FA2F-6AD0-461D-AFF2-8FECE91E785F}">
      <formula1>$AD$5:$AD$7</formula1>
    </dataValidation>
  </dataValidations>
  <hyperlinks>
    <hyperlink ref="A71" r:id="rId1" xr:uid="{C0D1A1C8-ADF8-46BC-8987-47363744E91B}"/>
  </hyperlinks>
  <pageMargins left="0.51181102362204722" right="0.51181102362204722" top="0.51181102362204722" bottom="0.51181102362204722" header="0.27559055118110237" footer="0.27559055118110237"/>
  <pageSetup paperSize="9" scale="94" firstPageNumber="27" orientation="portrait" useFirstPageNumber="1" r:id="rId2"/>
  <headerFooter alignWithMargins="0">
    <oddHeader>&amp;R&amp;"Arial,Bold"ENERGY</oddHeader>
    <oddFooter>&amp;C29</oddFooter>
  </headerFooter>
</worksheet>
</file>

<file path=docMetadata/LabelInfo.xml><?xml version="1.0" encoding="utf-8"?>
<clbl:labelList xmlns:clbl="http://schemas.microsoft.com/office/2020/mipLabelMetadata">
  <clbl:label id="{ba62f585-b40f-4ab9-bafe-39150f03d124}" enabled="1" method="Standard" siteId="{cbac7005-02c1-43eb-b497-e6492d1b2dd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28</vt:i4>
      </vt:variant>
      <vt:variant>
        <vt:lpstr>Named Ranges</vt:lpstr>
      </vt:variant>
      <vt:variant>
        <vt:i4>28</vt:i4>
      </vt:variant>
    </vt:vector>
  </HeadingPairs>
  <TitlesOfParts>
    <vt:vector size="56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2001</vt:lpstr>
      <vt:lpstr>2000</vt:lpstr>
      <vt:lpstr>1999</vt:lpstr>
      <vt:lpstr>1998</vt:lpstr>
      <vt:lpstr>'1998'!Print_Area</vt:lpstr>
      <vt:lpstr>'1999'!Print_Area</vt:lpstr>
      <vt:lpstr>'2000'!Print_Area</vt:lpstr>
      <vt:lpstr>'2001'!Print_Area</vt:lpstr>
      <vt:lpstr>'2002'!Print_Area</vt:lpstr>
      <vt:lpstr>'2003'!Print_Area</vt:lpstr>
      <vt:lpstr>'2004'!Print_Area</vt:lpstr>
      <vt:lpstr>'2005'!Print_Area</vt:lpstr>
      <vt:lpstr>'2006'!Print_Area</vt:lpstr>
      <vt:lpstr>'2007'!Print_Area</vt:lpstr>
      <vt:lpstr>'2008'!Print_Area</vt:lpstr>
      <vt:lpstr>'2009'!Print_Area</vt:lpstr>
      <vt:lpstr>'2010'!Print_Area</vt:lpstr>
      <vt:lpstr>'2011'!Print_Area</vt:lpstr>
      <vt:lpstr>'2012'!Print_Area</vt:lpstr>
      <vt:lpstr>'2013'!Print_Area</vt:lpstr>
      <vt:lpstr>'2014'!Print_Area</vt:lpstr>
      <vt:lpstr>'2015'!Print_Area</vt:lpstr>
      <vt:lpstr>'2016'!Print_Area</vt:lpstr>
      <vt:lpstr>'2017'!Print_Area</vt:lpstr>
      <vt:lpstr>'2018'!Print_Area</vt:lpstr>
      <vt:lpstr>'2019'!Print_Area</vt:lpstr>
      <vt:lpstr>'2020'!Print_Area</vt:lpstr>
      <vt:lpstr>'2021'!Print_Area</vt:lpstr>
      <vt:lpstr>'2022'!Print_Area</vt:lpstr>
      <vt:lpstr>'2023'!Print_Area</vt:lpstr>
      <vt:lpstr>'2024'!Print_Area</vt:lpstr>
      <vt:lpstr>'2025'!Print_Area</vt:lpstr>
    </vt:vector>
  </TitlesOfParts>
  <Company>DECC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imacleay</dc:creator>
  <cp:lastModifiedBy>Harris, Kevin (Energy Security)</cp:lastModifiedBy>
  <dcterms:created xsi:type="dcterms:W3CDTF">2012-08-01T16:27:32Z</dcterms:created>
  <dcterms:modified xsi:type="dcterms:W3CDTF">2026-07-20T15:32:22Z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a62f585-b40f-4ab9-bafe-39150f03d124_Enabled">
    <vt:lpwstr>true</vt:lpwstr>
  </property>
  <property fmtid="{D5CDD505-2E9C-101B-9397-08002B2CF9AE}" pid="3" name="MSIP_Label_ba62f585-b40f-4ab9-bafe-39150f03d124_SetDate">
    <vt:lpwstr>2020-01-20T10:42:59Z</vt:lpwstr>
  </property>
  <property fmtid="{D5CDD505-2E9C-101B-9397-08002B2CF9AE}" pid="4" name="MSIP_Label_ba62f585-b40f-4ab9-bafe-39150f03d124_Method">
    <vt:lpwstr>Standard</vt:lpwstr>
  </property>
  <property fmtid="{D5CDD505-2E9C-101B-9397-08002B2CF9AE}" pid="5" name="MSIP_Label_ba62f585-b40f-4ab9-bafe-39150f03d124_Name">
    <vt:lpwstr>OFFICIAL</vt:lpwstr>
  </property>
  <property fmtid="{D5CDD505-2E9C-101B-9397-08002B2CF9AE}" pid="6" name="MSIP_Label_ba62f585-b40f-4ab9-bafe-39150f03d124_SiteId">
    <vt:lpwstr>cbac7005-02c1-43eb-b497-e6492d1b2dd8</vt:lpwstr>
  </property>
  <property fmtid="{D5CDD505-2E9C-101B-9397-08002B2CF9AE}" pid="7" name="MSIP_Label_ba62f585-b40f-4ab9-bafe-39150f03d124_ActionId">
    <vt:lpwstr>71377e58-9d64-4eb3-983e-00007a16d806</vt:lpwstr>
  </property>
  <property fmtid="{D5CDD505-2E9C-101B-9397-08002B2CF9AE}" pid="8" name="MSIP_Label_ba62f585-b40f-4ab9-bafe-39150f03d124_ContentBits">
    <vt:lpwstr>0</vt:lpwstr>
  </property>
</Properties>
</file>